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2520" windowWidth="14040" windowHeight="6030"/>
  </bookViews>
  <sheets>
    <sheet name="simulation" sheetId="1" r:id="rId1"/>
  </sheets>
  <definedNames>
    <definedName name="_xlnm.Print_Area" localSheetId="0">simulation!$B$1:$R$77</definedName>
  </definedNames>
  <calcPr calcId="145621"/>
</workbook>
</file>

<file path=xl/calcChain.xml><?xml version="1.0" encoding="utf-8"?>
<calcChain xmlns="http://schemas.openxmlformats.org/spreadsheetml/2006/main">
  <c r="L31" i="1"/>
  <c r="P30"/>
  <c r="P32"/>
  <c r="C17"/>
  <c r="D17"/>
  <c r="E17"/>
  <c r="F17"/>
  <c r="G17"/>
  <c r="H17"/>
  <c r="I17"/>
  <c r="J17"/>
  <c r="K17"/>
  <c r="L17"/>
  <c r="M17"/>
  <c r="N17"/>
  <c r="O17"/>
  <c r="P17"/>
  <c r="Q17"/>
  <c r="R17"/>
  <c r="C23"/>
  <c r="D23"/>
  <c r="E23"/>
  <c r="F23"/>
  <c r="G23"/>
  <c r="H23"/>
  <c r="I23"/>
  <c r="J23"/>
  <c r="K23"/>
  <c r="L23"/>
  <c r="M23"/>
  <c r="N23"/>
  <c r="O23"/>
  <c r="P23"/>
  <c r="Q23"/>
  <c r="R23"/>
  <c r="P31"/>
  <c r="P33"/>
  <c r="P34"/>
  <c r="P35"/>
  <c r="P36"/>
  <c r="P37"/>
  <c r="P38"/>
  <c r="P39"/>
  <c r="L50"/>
  <c r="L43"/>
  <c r="P43"/>
  <c r="L44"/>
  <c r="P44"/>
  <c r="L45"/>
  <c r="P45"/>
  <c r="L46"/>
  <c r="P46"/>
  <c r="L47"/>
  <c r="P47"/>
  <c r="L48"/>
  <c r="P48"/>
  <c r="L49"/>
  <c r="P49"/>
  <c r="P58"/>
  <c r="P59"/>
  <c r="P60"/>
  <c r="P61"/>
  <c r="P62"/>
  <c r="P63"/>
  <c r="J70"/>
  <c r="C71"/>
  <c r="J71"/>
  <c r="E73"/>
  <c r="E75"/>
  <c r="P50"/>
  <c r="L51"/>
  <c r="P51"/>
  <c r="P52"/>
  <c r="P54"/>
  <c r="J69"/>
  <c r="J27"/>
  <c r="N57"/>
  <c r="P57"/>
  <c r="P65"/>
  <c r="P67"/>
  <c r="J26"/>
</calcChain>
</file>

<file path=xl/comments1.xml><?xml version="1.0" encoding="utf-8"?>
<comments xmlns="http://schemas.openxmlformats.org/spreadsheetml/2006/main">
  <authors>
    <author/>
    <author>maison</author>
  </authors>
  <commentList>
    <comment ref="B2" authorId="0">
      <text>
        <r>
          <rPr>
            <sz val="12"/>
            <color indexed="8"/>
            <rFont val="Times New Roman"/>
            <family val="1"/>
          </rPr>
          <t xml:space="preserve">- Pour enfant né avant 2004, indiquer URSSAF
- Pour enfant né après 2004, laisser PAJEMPLOI
</t>
        </r>
        <r>
          <rPr>
            <sz val="11"/>
            <color indexed="8"/>
            <rFont val="Tahoma"/>
            <family val="2"/>
          </rPr>
          <t xml:space="preserve">
</t>
        </r>
      </text>
    </comment>
    <comment ref="D2" authorId="0">
      <text>
        <r>
          <rPr>
            <b/>
            <sz val="8"/>
            <color indexed="8"/>
            <rFont val="Times New Roman"/>
            <family val="1"/>
          </rPr>
          <t xml:space="preserve">A COMPLETER
</t>
        </r>
        <r>
          <rPr>
            <sz val="12"/>
            <color indexed="8"/>
            <rFont val="Times New Roman"/>
            <family val="1"/>
          </rPr>
          <t xml:space="preserve">Pour URSSAF mettre PARIS ou L'urssaf de votre département pour la province
Pour PAJEMPLOI mettre LE PUY EN VELAY </t>
        </r>
      </text>
    </comment>
    <comment ref="K2" authorId="0">
      <text>
        <r>
          <rPr>
            <b/>
            <sz val="11"/>
            <color indexed="8"/>
            <rFont val="Times New Roman"/>
            <family val="1"/>
          </rPr>
          <t>Indiquer date au choix :</t>
        </r>
        <r>
          <rPr>
            <sz val="11"/>
            <color indexed="8"/>
            <rFont val="Times New Roman"/>
            <family val="1"/>
          </rPr>
          <t xml:space="preserve"> 
Ex. :01 ou 1er 
</t>
        </r>
      </text>
    </comment>
    <comment ref="N2" authorId="0">
      <text>
        <r>
          <rPr>
            <b/>
            <sz val="11"/>
            <color indexed="8"/>
            <rFont val="Times New Roman"/>
            <family val="1"/>
          </rPr>
          <t xml:space="preserve">Indiquer au choix :
</t>
        </r>
        <r>
          <rPr>
            <sz val="11"/>
            <color indexed="8"/>
            <rFont val="Times New Roman"/>
            <family val="1"/>
          </rPr>
          <t xml:space="preserve"> jj/mm/aaaa ou jj/mm/aa
jj-mm-aaaa ou jj-mm-aa</t>
        </r>
      </text>
    </comment>
    <comment ref="B10" authorId="0">
      <text>
        <r>
          <rPr>
            <b/>
            <sz val="11"/>
            <color indexed="8"/>
            <rFont val="Times New Roman"/>
            <family val="1"/>
          </rPr>
          <t xml:space="preserve">Indiquer au choix
</t>
        </r>
        <r>
          <rPr>
            <sz val="11"/>
            <color indexed="8"/>
            <rFont val="Times New Roman"/>
            <family val="1"/>
          </rPr>
          <t xml:space="preserve">jj/mm/aaaa ou jj/aaa/mm
jj-mm-aaaa ou jj-mm-aa
</t>
        </r>
      </text>
    </comment>
    <comment ref="J10" authorId="0">
      <text>
        <r>
          <rPr>
            <sz val="12"/>
            <color indexed="8"/>
            <rFont val="Times New Roman"/>
            <family val="1"/>
          </rPr>
          <t>Completer le numéro SS salarié</t>
        </r>
      </text>
    </comment>
    <comment ref="N10" authorId="0">
      <text>
        <r>
          <rPr>
            <sz val="10"/>
            <color indexed="8"/>
            <rFont val="Arial"/>
            <family val="2"/>
          </rPr>
          <t>T</t>
        </r>
        <r>
          <rPr>
            <sz val="12"/>
            <color indexed="8"/>
            <rFont val="Times New Roman"/>
            <family val="1"/>
          </rPr>
          <t>aper le numéro de SS sans espace et indiquer la clé après le /
Exemple : 2540992022056 / 52</t>
        </r>
      </text>
    </comment>
    <comment ref="B11" authorId="0">
      <text>
        <r>
          <rPr>
            <sz val="12"/>
            <color indexed="8"/>
            <rFont val="Times New Roman"/>
            <family val="1"/>
          </rPr>
          <t xml:space="preserve">Completer le numéro employeur pajemploi.
</t>
        </r>
      </text>
    </comment>
    <comment ref="J11" authorId="0">
      <text>
        <r>
          <rPr>
            <sz val="12"/>
            <color indexed="8"/>
            <rFont val="Times New Roman"/>
            <family val="1"/>
          </rPr>
          <t xml:space="preserve">Completer le numéro  pajemploi salarié
</t>
        </r>
      </text>
    </comment>
    <comment ref="N11" authorId="0">
      <text>
        <r>
          <rPr>
            <sz val="12"/>
            <color indexed="8"/>
            <rFont val="Times New Roman"/>
            <family val="1"/>
          </rPr>
          <t xml:space="preserve">Completer par le N° d'identifiant du salairié
</t>
        </r>
      </text>
    </comment>
    <comment ref="B14" authorId="0">
      <text>
        <r>
          <rPr>
            <sz val="11"/>
            <color indexed="8"/>
            <rFont val="Times New Roman"/>
            <family val="1"/>
          </rPr>
          <t xml:space="preserve">Compléter la ligne en mentionnant le nombre d'heures prévues au  planning ou au réel (si pas de planning de garde),  les jours effectifs de garde.
</t>
        </r>
        <r>
          <rPr>
            <u/>
            <sz val="11"/>
            <color indexed="8"/>
            <rFont val="Times New Roman"/>
            <family val="1"/>
          </rPr>
          <t xml:space="preserve">
</t>
        </r>
        <r>
          <rPr>
            <b/>
            <sz val="11"/>
            <color indexed="8"/>
            <rFont val="Times New Roman"/>
            <family val="1"/>
          </rPr>
          <t xml:space="preserve">Les heures du planning sont inchangées :
</t>
        </r>
        <r>
          <rPr>
            <sz val="11"/>
            <color indexed="8"/>
            <rFont val="Times New Roman"/>
            <family val="1"/>
          </rPr>
          <t xml:space="preserve">- Si l'enfant arrive après l'heure prévue, 
- Si l'enfant part avant l'heure prévue, 
</t>
        </r>
        <r>
          <rPr>
            <sz val="12"/>
            <color indexed="8"/>
            <rFont val="Times New Roman"/>
            <family val="1"/>
          </rPr>
          <t xml:space="preserve">
</t>
        </r>
        <r>
          <rPr>
            <u/>
            <sz val="11"/>
            <color indexed="8"/>
            <rFont val="Times New Roman"/>
            <family val="1"/>
          </rPr>
          <t xml:space="preserve">Possibilité de mettre des anotations telles que :
</t>
        </r>
        <r>
          <rPr>
            <sz val="11"/>
            <color indexed="8"/>
            <rFont val="Times New Roman"/>
            <family val="1"/>
          </rPr>
          <t xml:space="preserve">- Abs pour absence, 
- FR pour jours fériés, 
- CP pour congés payés
- CSS pour congés sans soldes, etc....
</t>
        </r>
        <r>
          <rPr>
            <sz val="12"/>
            <color indexed="8"/>
            <rFont val="Times New Roman"/>
            <family val="1"/>
          </rPr>
          <t xml:space="preserve">
</t>
        </r>
      </text>
    </comment>
    <comment ref="C14" authorId="0">
      <text>
        <r>
          <rPr>
            <b/>
            <u/>
            <sz val="12"/>
            <color indexed="8"/>
            <rFont val="Times New Roman"/>
            <family val="1"/>
          </rPr>
          <t>Conversion des heures en système décimal:</t>
        </r>
        <r>
          <rPr>
            <b/>
            <sz val="12"/>
            <color indexed="8"/>
            <rFont val="Times New Roman"/>
            <family val="1"/>
          </rPr>
          <t xml:space="preserve"> 
</t>
        </r>
        <r>
          <rPr>
            <sz val="12"/>
            <color indexed="8"/>
            <rFont val="Times New Roman"/>
            <family val="1"/>
          </rPr>
          <t xml:space="preserve">Si nous effectuons par exemple 9h45 de travail dans une journée, il ne faudra pas noter  9h45 mais  </t>
        </r>
        <r>
          <rPr>
            <b/>
            <u/>
            <sz val="12"/>
            <color indexed="8"/>
            <rFont val="Times New Roman"/>
            <family val="1"/>
          </rPr>
          <t>9h75</t>
        </r>
        <r>
          <rPr>
            <sz val="12"/>
            <color indexed="8"/>
            <rFont val="Times New Roman"/>
            <family val="1"/>
          </rPr>
          <t xml:space="preserve"> !
9h00 = 9,00
9h05 = 9,08
9h10 = 9,17
9h15 = 9,25
9h20 = 9,33
9h25 = 9,42
9h30 = 9,50
9h35 = 9,58
9h40 = 9,67
</t>
        </r>
        <r>
          <rPr>
            <b/>
            <sz val="12"/>
            <color indexed="8"/>
            <rFont val="Times New Roman"/>
            <family val="1"/>
          </rPr>
          <t xml:space="preserve">9h45 = 9,75
</t>
        </r>
        <r>
          <rPr>
            <sz val="12"/>
            <color indexed="8"/>
            <rFont val="Times New Roman"/>
            <family val="1"/>
          </rPr>
          <t xml:space="preserve">9h50 = 9,84
9h55 = 9,92
</t>
        </r>
      </text>
    </comment>
    <comment ref="B15" authorId="0">
      <text>
        <r>
          <rPr>
            <sz val="12"/>
            <color indexed="8"/>
            <rFont val="Times New Roman"/>
            <family val="1"/>
          </rPr>
          <t xml:space="preserve">Indiquer sur cette ligne les heures non prévues au planning journalier </t>
        </r>
        <r>
          <rPr>
            <b/>
            <u/>
            <sz val="12"/>
            <color indexed="8"/>
            <rFont val="Times New Roman"/>
            <family val="1"/>
          </rPr>
          <t>dans la limite de 45 h par semaine</t>
        </r>
        <r>
          <rPr>
            <sz val="12"/>
            <color indexed="8"/>
            <rFont val="Times New Roman"/>
            <family val="1"/>
          </rPr>
          <t xml:space="preserve"> .
E</t>
        </r>
        <r>
          <rPr>
            <u/>
            <sz val="12"/>
            <color indexed="8"/>
            <rFont val="Times New Roman"/>
            <family val="1"/>
          </rPr>
          <t xml:space="preserve">xemple :
</t>
        </r>
        <r>
          <rPr>
            <sz val="12"/>
            <color indexed="8"/>
            <rFont val="Times New Roman"/>
            <family val="1"/>
          </rPr>
          <t xml:space="preserve">- Arrivée avant l'heure prévue
- Départ  après l'heure prévue au contrat
- Et toutes les autres heures effectuées non prévues au contrat.
</t>
        </r>
        <r>
          <rPr>
            <sz val="11"/>
            <color indexed="8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12"/>
            <color indexed="8"/>
            <rFont val="Times New Roman"/>
            <family val="1"/>
          </rPr>
          <t>Indiquer</t>
        </r>
        <r>
          <rPr>
            <sz val="12"/>
            <color indexed="8"/>
            <rFont val="Times New Roman"/>
            <family val="1"/>
          </rPr>
          <t xml:space="preserve"> sur cette ligne </t>
        </r>
        <r>
          <rPr>
            <b/>
            <sz val="12"/>
            <color indexed="8"/>
            <rFont val="Times New Roman"/>
            <family val="1"/>
          </rPr>
          <t>chaque fin de semaine</t>
        </r>
        <r>
          <rPr>
            <sz val="12"/>
            <color indexed="8"/>
            <rFont val="Times New Roman"/>
            <family val="1"/>
          </rPr>
          <t xml:space="preserve">,  le nombre d'heures effectuées </t>
        </r>
        <r>
          <rPr>
            <b/>
            <sz val="12"/>
            <color indexed="8"/>
            <rFont val="Times New Roman"/>
            <family val="1"/>
          </rPr>
          <t>au-delà de 45heures sur la semaine</t>
        </r>
        <r>
          <rPr>
            <sz val="12"/>
            <color indexed="8"/>
            <rFont val="Times New Roman"/>
            <family val="1"/>
          </rPr>
          <t xml:space="preserve">. 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20" authorId="0">
      <text>
        <r>
          <rPr>
            <sz val="11"/>
            <color indexed="8"/>
            <rFont val="Times New Roman"/>
            <family val="1"/>
          </rPr>
          <t xml:space="preserve">Compléter la ligne en mentionnant le nombre d'heures prévues au  planning ou au réel (si pas de planning de garde),  les jours  effectifs de garde.
</t>
        </r>
        <r>
          <rPr>
            <u/>
            <sz val="11"/>
            <color indexed="8"/>
            <rFont val="Times New Roman"/>
            <family val="1"/>
          </rPr>
          <t xml:space="preserve">
</t>
        </r>
        <r>
          <rPr>
            <b/>
            <sz val="11"/>
            <color indexed="8"/>
            <rFont val="Times New Roman"/>
            <family val="1"/>
          </rPr>
          <t xml:space="preserve">Les heures du planning sont inchangées :
</t>
        </r>
        <r>
          <rPr>
            <sz val="11"/>
            <color indexed="8"/>
            <rFont val="Times New Roman"/>
            <family val="1"/>
          </rPr>
          <t xml:space="preserve">- Si l'enfant arrive après l'heure prévue, 
- Si l'enfant part avant l'heure prévue, 
Possibilité de mettre des anotations telles que :
- Abs pour absence, 
- FR pour jours fériés, 
- CP pour congés payés
- CSS pour congés sans soldes, etc....
</t>
        </r>
        <r>
          <rPr>
            <sz val="12"/>
            <color indexed="8"/>
            <rFont val="Times New Roman"/>
            <family val="1"/>
          </rPr>
          <t xml:space="preserve"> 
</t>
        </r>
        <r>
          <rPr>
            <sz val="9"/>
            <color indexed="8"/>
            <rFont val="Tahoma"/>
            <family val="2"/>
          </rPr>
          <t>,</t>
        </r>
      </text>
    </comment>
    <comment ref="B21" authorId="0">
      <text>
        <r>
          <rPr>
            <sz val="12"/>
            <color indexed="8"/>
            <rFont val="Times New Roman"/>
            <family val="1"/>
          </rPr>
          <t xml:space="preserve">Indiquer sur cette ligne les heures effectuées hors planning journalier </t>
        </r>
        <r>
          <rPr>
            <b/>
            <u/>
            <sz val="12"/>
            <color indexed="8"/>
            <rFont val="Times New Roman"/>
            <family val="1"/>
          </rPr>
          <t>dans la limite de 45 h par semaine</t>
        </r>
        <r>
          <rPr>
            <sz val="12"/>
            <color indexed="8"/>
            <rFont val="Times New Roman"/>
            <family val="1"/>
          </rPr>
          <t xml:space="preserve"> .
E</t>
        </r>
        <r>
          <rPr>
            <u/>
            <sz val="12"/>
            <color indexed="8"/>
            <rFont val="Times New Roman"/>
            <family val="1"/>
          </rPr>
          <t xml:space="preserve">xemple :
</t>
        </r>
        <r>
          <rPr>
            <sz val="12"/>
            <color indexed="8"/>
            <rFont val="Times New Roman"/>
            <family val="1"/>
          </rPr>
          <t xml:space="preserve">- Arrivée avant l'heure prévue
- Départ  après l'heure prévue au contrat
- Et toutes les autres heures effectuées non prévues au contrat.
</t>
        </r>
        <r>
          <rPr>
            <sz val="11"/>
            <color indexed="8"/>
            <rFont val="Tahoma"/>
            <family val="2"/>
          </rPr>
          <t xml:space="preserve">
</t>
        </r>
      </text>
    </comment>
    <comment ref="B22" authorId="0">
      <text>
        <r>
          <rPr>
            <b/>
            <sz val="12"/>
            <color indexed="8"/>
            <rFont val="Times New Roman"/>
            <family val="1"/>
          </rPr>
          <t>Indiquer</t>
        </r>
        <r>
          <rPr>
            <sz val="12"/>
            <color indexed="8"/>
            <rFont val="Times New Roman"/>
            <family val="1"/>
          </rPr>
          <t xml:space="preserve"> sur cette ligne </t>
        </r>
        <r>
          <rPr>
            <b/>
            <sz val="12"/>
            <color indexed="8"/>
            <rFont val="Times New Roman"/>
            <family val="1"/>
          </rPr>
          <t>chaque fin de semaine</t>
        </r>
        <r>
          <rPr>
            <sz val="12"/>
            <color indexed="8"/>
            <rFont val="Times New Roman"/>
            <family val="1"/>
          </rPr>
          <t xml:space="preserve">,  le nombre d'heures  effectuées (hors planning) </t>
        </r>
        <r>
          <rPr>
            <b/>
            <sz val="12"/>
            <color indexed="8"/>
            <rFont val="Times New Roman"/>
            <family val="1"/>
          </rPr>
          <t>au-delà de 45heures sur la semaine</t>
        </r>
        <r>
          <rPr>
            <sz val="12"/>
            <color indexed="8"/>
            <rFont val="Times New Roman"/>
            <family val="1"/>
          </rPr>
          <t xml:space="preserve">. 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11"/>
            <color indexed="8"/>
            <rFont val="Times New Roman"/>
            <family val="1"/>
          </rPr>
          <t>calcul MANUEL</t>
        </r>
        <r>
          <rPr>
            <sz val="11"/>
            <color indexed="8"/>
            <rFont val="Times New Roman"/>
            <family val="1"/>
          </rPr>
          <t xml:space="preserve"> 
Le nombre est toujours arrondi à l'entier supérieur pour la PAJE
</t>
        </r>
      </text>
    </comment>
    <comment ref="C26" authorId="0">
      <text>
        <r>
          <rPr>
            <b/>
            <sz val="11"/>
            <color indexed="8"/>
            <rFont val="Times New Roman"/>
            <family val="1"/>
          </rPr>
          <t xml:space="preserve">calcul MANUEL 
</t>
        </r>
        <r>
          <rPr>
            <sz val="11"/>
            <color indexed="8"/>
            <rFont val="Times New Roman"/>
            <family val="1"/>
          </rPr>
          <t xml:space="preserve">renseigner ici :
 hrs compl. </t>
        </r>
        <r>
          <rPr>
            <b/>
            <sz val="11"/>
            <color indexed="8"/>
            <rFont val="Times New Roman"/>
            <family val="1"/>
          </rPr>
          <t>+</t>
        </r>
        <r>
          <rPr>
            <sz val="11"/>
            <color indexed="8"/>
            <rFont val="Times New Roman"/>
            <family val="1"/>
          </rPr>
          <t xml:space="preserve"> hrs suppl. </t>
        </r>
        <r>
          <rPr>
            <b/>
            <sz val="11"/>
            <color indexed="8"/>
            <rFont val="Times New Roman"/>
            <family val="1"/>
          </rPr>
          <t>-</t>
        </r>
        <r>
          <rPr>
            <sz val="11"/>
            <color indexed="8"/>
            <rFont val="Times New Roman"/>
            <family val="1"/>
          </rPr>
          <t xml:space="preserve"> hrs à déduire  
</t>
        </r>
      </text>
    </comment>
    <comment ref="J26" authorId="0">
      <text>
        <r>
          <rPr>
            <b/>
            <sz val="12"/>
            <color indexed="8"/>
            <rFont val="Times New Roman"/>
            <family val="1"/>
          </rPr>
          <t xml:space="preserve">Ne rien inscrire.
</t>
        </r>
        <r>
          <rPr>
            <sz val="12"/>
            <color indexed="8"/>
            <rFont val="Times New Roman"/>
            <family val="1"/>
          </rPr>
          <t xml:space="preserve">
Le total des heures dans le mois se fait automatiquement après avoir rempli le calendrier ci-dessus
</t>
        </r>
      </text>
    </comment>
    <comment ref="P26" authorId="0">
      <text>
        <r>
          <rPr>
            <sz val="12"/>
            <color indexed="8"/>
            <rFont val="Times New Roman"/>
            <family val="1"/>
          </rPr>
          <t xml:space="preserve">Indiquer le nombre TOTAL d'heures mensualisées en mettant </t>
        </r>
        <r>
          <rPr>
            <b/>
            <sz val="12"/>
            <color indexed="8"/>
            <rFont val="Times New Roman"/>
            <family val="1"/>
          </rPr>
          <t>tous</t>
        </r>
        <r>
          <rPr>
            <sz val="12"/>
            <color indexed="8"/>
            <rFont val="Times New Roman"/>
            <family val="1"/>
          </rPr>
          <t xml:space="preserve"> les chiffres après la virgule </t>
        </r>
        <r>
          <rPr>
            <sz val="11"/>
            <color indexed="8"/>
            <rFont val="Times New Roman"/>
            <family val="1"/>
          </rPr>
          <t xml:space="preserve">(le logiciel arrondira de lui-même)
</t>
        </r>
        <r>
          <rPr>
            <sz val="12"/>
            <color indexed="8"/>
            <rFont val="Times New Roman"/>
            <family val="1"/>
          </rPr>
          <t xml:space="preserve">
</t>
        </r>
        <r>
          <rPr>
            <u/>
            <sz val="12"/>
            <color indexed="8"/>
            <rFont val="Times New Roman"/>
            <family val="1"/>
          </rPr>
          <t xml:space="preserve">Heures par semaine  </t>
        </r>
        <r>
          <rPr>
            <b/>
            <u/>
            <sz val="12"/>
            <color indexed="8"/>
            <rFont val="Times New Roman"/>
            <family val="1"/>
          </rPr>
          <t xml:space="preserve">x </t>
        </r>
        <r>
          <rPr>
            <u/>
            <sz val="12"/>
            <color indexed="8"/>
            <rFont val="Times New Roman"/>
            <family val="1"/>
          </rPr>
          <t xml:space="preserve">nombre de semaines d'accueil dans l'année : 12 </t>
        </r>
        <r>
          <rPr>
            <sz val="12"/>
            <color indexed="8"/>
            <rFont val="Times New Roman"/>
            <family val="1"/>
          </rPr>
          <t xml:space="preserve">(ou le nombre de mois si CDD mensualisé)
</t>
        </r>
        <r>
          <rPr>
            <u/>
            <sz val="12"/>
            <color indexed="8"/>
            <rFont val="Times New Roman"/>
            <family val="1"/>
          </rPr>
          <t xml:space="preserve">
</t>
        </r>
        <r>
          <rPr>
            <b/>
            <u/>
            <sz val="12"/>
            <color indexed="8"/>
            <rFont val="Times New Roman"/>
            <family val="1"/>
          </rPr>
          <t>Exemple</t>
        </r>
        <r>
          <rPr>
            <u/>
            <sz val="12"/>
            <color indexed="8"/>
            <rFont val="Times New Roman"/>
            <family val="1"/>
          </rPr>
          <t xml:space="preserve"> : </t>
        </r>
        <r>
          <rPr>
            <sz val="12"/>
            <color indexed="8"/>
            <rFont val="Times New Roman"/>
            <family val="1"/>
          </rPr>
          <t xml:space="preserve">accueil de 50h/semaines année complète 52 semaines (50 x 52 : 12) = </t>
        </r>
        <r>
          <rPr>
            <b/>
            <sz val="12"/>
            <color indexed="8"/>
            <rFont val="Times New Roman"/>
            <family val="1"/>
          </rPr>
          <t xml:space="preserve">216,66666
</t>
        </r>
        <r>
          <rPr>
            <b/>
            <u/>
            <sz val="12"/>
            <color indexed="8"/>
            <rFont val="Times New Roman"/>
            <family val="1"/>
          </rPr>
          <t>A noter :</t>
        </r>
        <r>
          <rPr>
            <b/>
            <sz val="12"/>
            <color indexed="8"/>
            <rFont val="Times New Roman"/>
            <family val="1"/>
          </rPr>
          <t xml:space="preserve"> </t>
        </r>
        <r>
          <rPr>
            <sz val="12"/>
            <color indexed="8"/>
            <rFont val="Times New Roman"/>
            <family val="1"/>
          </rPr>
          <t xml:space="preserve">vous pouvez faire le calcul en vous aidant du tableau en bas du BS
                                               </t>
        </r>
      </text>
    </comment>
    <comment ref="C27" authorId="0">
      <text>
        <r>
          <rPr>
            <b/>
            <sz val="11"/>
            <color indexed="8"/>
            <rFont val="Times New Roman"/>
            <family val="1"/>
          </rPr>
          <t>Calcul MANUEL</t>
        </r>
        <r>
          <rPr>
            <sz val="11"/>
            <color indexed="8"/>
            <rFont val="Times New Roman"/>
            <family val="1"/>
          </rPr>
          <t xml:space="preserve"> 
Nombre de jours PAJE obtenu en divisant le nombre d'heures normales + compl.+Supp. par 8</t>
        </r>
      </text>
    </comment>
    <comment ref="J27" authorId="0">
      <text>
        <r>
          <rPr>
            <b/>
            <sz val="12"/>
            <color indexed="8"/>
            <rFont val="Times New Roman"/>
            <family val="1"/>
          </rPr>
          <t>Ne rien inscrire</t>
        </r>
        <r>
          <rPr>
            <sz val="12"/>
            <color indexed="8"/>
            <rFont val="Times New Roman"/>
            <family val="1"/>
          </rPr>
          <t>.
Le nombre de jours réels d'accueil dans le mois se calcule automatiquement</t>
        </r>
      </text>
    </comment>
    <comment ref="O27" authorId="0">
      <text>
        <r>
          <rPr>
            <b/>
            <u/>
            <sz val="12"/>
            <color indexed="8"/>
            <rFont val="Times New Roman"/>
            <family val="1"/>
          </rPr>
          <t xml:space="preserve">Indiquer le type de contrat ;
</t>
        </r>
        <r>
          <rPr>
            <sz val="12"/>
            <color indexed="8"/>
            <rFont val="Times New Roman"/>
            <family val="1"/>
          </rPr>
          <t xml:space="preserve">- </t>
        </r>
        <r>
          <rPr>
            <b/>
            <sz val="12"/>
            <color indexed="8"/>
            <rFont val="Times New Roman"/>
            <family val="1"/>
          </rPr>
          <t>CDI année complète</t>
        </r>
        <r>
          <rPr>
            <sz val="12"/>
            <color indexed="8"/>
            <rFont val="Times New Roman"/>
            <family val="1"/>
          </rPr>
          <t xml:space="preserve"> = 52 semaines (mensualisation)
- </t>
        </r>
        <r>
          <rPr>
            <b/>
            <sz val="12"/>
            <color indexed="8"/>
            <rFont val="Times New Roman"/>
            <family val="1"/>
          </rPr>
          <t>CDI année incomplète</t>
        </r>
        <r>
          <rPr>
            <sz val="12"/>
            <color indexed="8"/>
            <rFont val="Times New Roman"/>
            <family val="1"/>
          </rPr>
          <t xml:space="preserve"> = Moins de 47 semaines (mensualisation)
- </t>
        </r>
        <r>
          <rPr>
            <b/>
            <sz val="12"/>
            <color indexed="8"/>
            <rFont val="Times New Roman"/>
            <family val="1"/>
          </rPr>
          <t xml:space="preserve">CDD </t>
        </r>
        <r>
          <rPr>
            <sz val="12"/>
            <color indexed="8"/>
            <rFont val="Times New Roman"/>
            <family val="1"/>
          </rPr>
          <t>= Remplacement d'une assistante maternelle (mensualisation ou au réel)
-</t>
        </r>
        <r>
          <rPr>
            <b/>
            <sz val="12"/>
            <color indexed="8"/>
            <rFont val="Times New Roman"/>
            <family val="1"/>
          </rPr>
          <t xml:space="preserve"> OCCASIONNEL</t>
        </r>
        <r>
          <rPr>
            <sz val="12"/>
            <color indexed="8"/>
            <rFont val="Times New Roman"/>
            <family val="1"/>
          </rPr>
          <t xml:space="preserve"> = Contrat à cours terme qui ne peut être reconduit (au réel)
</t>
        </r>
      </text>
    </comment>
    <comment ref="C30" authorId="0">
      <text>
        <r>
          <rPr>
            <sz val="12"/>
            <color indexed="8"/>
            <rFont val="Times New Roman"/>
            <family val="1"/>
          </rPr>
          <t xml:space="preserve">Le salaire de base brut correspond aux heures prévues au contrat n'excédant pas 195h/mois. 
Tarif horaire normal 
</t>
        </r>
      </text>
    </comment>
    <comment ref="L30" authorId="0">
      <text>
        <r>
          <rPr>
            <sz val="12"/>
            <color indexed="8"/>
            <rFont val="Times New Roman"/>
            <family val="1"/>
          </rPr>
          <t xml:space="preserve">Indiquer le
Montant du tarif horaire Brut
</t>
        </r>
      </text>
    </comment>
    <comment ref="N30" authorId="0">
      <text>
        <r>
          <rPr>
            <sz val="12"/>
            <color indexed="8"/>
            <rFont val="Times New Roman"/>
            <family val="1"/>
          </rPr>
          <t>- Reporter ici le nombre d'heures mensualisées au tarif normal. (</t>
        </r>
        <r>
          <rPr>
            <b/>
            <sz val="12"/>
            <color indexed="8"/>
            <rFont val="Times New Roman"/>
            <family val="1"/>
          </rPr>
          <t>Maxi 195h</t>
        </r>
        <r>
          <rPr>
            <sz val="12"/>
            <color indexed="8"/>
            <rFont val="Times New Roman"/>
            <family val="1"/>
          </rPr>
          <t xml:space="preserve"> équivalent au calcul sur 45h/semaine en année complète . Les autres heures sont comptabilisées en heures supplémentaires majorées) 
- 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sz val="12"/>
            <color indexed="8"/>
            <rFont val="Times New Roman"/>
            <family val="1"/>
          </rPr>
          <t xml:space="preserve">Mettre </t>
        </r>
        <r>
          <rPr>
            <b/>
            <sz val="12"/>
            <color indexed="8"/>
            <rFont val="Times New Roman"/>
            <family val="1"/>
          </rPr>
          <t>tous</t>
        </r>
        <r>
          <rPr>
            <sz val="12"/>
            <color indexed="8"/>
            <rFont val="Times New Roman"/>
            <family val="1"/>
          </rPr>
          <t xml:space="preserve"> les chiffres après la virgule (</t>
        </r>
        <r>
          <rPr>
            <b/>
            <sz val="12"/>
            <color indexed="8"/>
            <rFont val="Times New Roman"/>
            <family val="1"/>
          </rPr>
          <t xml:space="preserve">le logiciel arrondira de lui-même)
</t>
        </r>
        <r>
          <rPr>
            <sz val="12"/>
            <color indexed="8"/>
            <rFont val="Times New Roman"/>
            <family val="1"/>
          </rPr>
          <t xml:space="preserve">
</t>
        </r>
        <r>
          <rPr>
            <u/>
            <sz val="12"/>
            <color indexed="8"/>
            <rFont val="Times New Roman"/>
            <family val="1"/>
          </rPr>
          <t xml:space="preserve">Exemple : 
</t>
        </r>
        <r>
          <rPr>
            <sz val="12"/>
            <color indexed="8"/>
            <rFont val="Times New Roman"/>
            <family val="1"/>
          </rPr>
          <t xml:space="preserve">50h par semaine sur 52 semaines 
(50 x 52 : 12 = 216,666666) </t>
        </r>
        <r>
          <rPr>
            <b/>
            <sz val="12"/>
            <color indexed="8"/>
            <rFont val="Times New Roman"/>
            <family val="1"/>
          </rPr>
          <t xml:space="preserve">indiquer 195 (correspondant à 45h/semaine) 
</t>
        </r>
        <r>
          <rPr>
            <sz val="12"/>
            <color indexed="8"/>
            <rFont val="Times New Roman"/>
            <family val="1"/>
          </rPr>
          <t>Les 21h666666 restantes seront misent sur la ligne</t>
        </r>
        <r>
          <rPr>
            <b/>
            <sz val="12"/>
            <color indexed="8"/>
            <rFont val="Times New Roman"/>
            <family val="1"/>
          </rPr>
          <t xml:space="preserve"> Salaire de base majoré (correspondant à 5h/semaine en heures majorées)
</t>
        </r>
      </text>
    </comment>
    <comment ref="C31" authorId="0">
      <text>
        <r>
          <rPr>
            <sz val="11"/>
            <color indexed="8"/>
            <rFont val="Times New Roman"/>
            <family val="1"/>
          </rPr>
          <t xml:space="preserve">Le salaire de base brut majoré correspond aux heures prévues au contrat excédant 195h/mois .
</t>
        </r>
        <r>
          <rPr>
            <b/>
            <sz val="11"/>
            <color indexed="8"/>
            <rFont val="Times New Roman"/>
            <family val="1"/>
          </rPr>
          <t xml:space="preserve">
Exemple : 
</t>
        </r>
        <r>
          <rPr>
            <sz val="11"/>
            <color indexed="8"/>
            <rFont val="Times New Roman"/>
            <family val="1"/>
          </rPr>
          <t xml:space="preserve">50h par semaine sur 52 semaines 
(50 x 52 : 12 = 216,67)
216,67 - 195  = 21,67
</t>
        </r>
        <r>
          <rPr>
            <b/>
            <sz val="11"/>
            <color indexed="8"/>
            <rFont val="Times New Roman"/>
            <family val="1"/>
          </rPr>
          <t>Indiquer 21,67 sur la ligne Salaire de base majoré</t>
        </r>
        <r>
          <rPr>
            <b/>
            <sz val="9"/>
            <color indexed="8"/>
            <rFont val="Tahoma"/>
            <family val="2"/>
          </rPr>
          <t xml:space="preserve"> 
</t>
        </r>
      </text>
    </comment>
    <comment ref="K31" authorId="0">
      <text>
        <r>
          <rPr>
            <sz val="12"/>
            <color indexed="8"/>
            <rFont val="Times New Roman"/>
            <family val="1"/>
          </rPr>
          <t xml:space="preserve">indiquer le taux de majoration des heures supplémentaires incluses dans la mensualisation .
</t>
        </r>
        <r>
          <rPr>
            <b/>
            <sz val="12"/>
            <color indexed="8"/>
            <rFont val="Times New Roman"/>
            <family val="1"/>
          </rPr>
          <t xml:space="preserve">A noter : </t>
        </r>
        <r>
          <rPr>
            <sz val="12"/>
            <color indexed="8"/>
            <rFont val="Times New Roman"/>
            <family val="1"/>
          </rPr>
          <t xml:space="preserve">mettre juste le chiffre 
</t>
        </r>
        <r>
          <rPr>
            <u/>
            <sz val="12"/>
            <color indexed="8"/>
            <rFont val="Times New Roman"/>
            <family val="1"/>
          </rPr>
          <t>Ex :</t>
        </r>
        <r>
          <rPr>
            <sz val="12"/>
            <color indexed="8"/>
            <rFont val="Times New Roman"/>
            <family val="1"/>
          </rPr>
          <t xml:space="preserve"> </t>
        </r>
        <r>
          <rPr>
            <b/>
            <sz val="12"/>
            <color indexed="8"/>
            <rFont val="Times New Roman"/>
            <family val="1"/>
          </rPr>
          <t>2</t>
        </r>
        <r>
          <rPr>
            <sz val="12"/>
            <color indexed="8"/>
            <rFont val="Times New Roman"/>
            <family val="1"/>
          </rPr>
          <t xml:space="preserve"> et non 2%</t>
        </r>
      </text>
    </comment>
    <comment ref="L31" authorId="1">
      <text>
        <r>
          <rPr>
            <b/>
            <sz val="9"/>
            <color indexed="81"/>
            <rFont val="Tahoma"/>
            <charset val="1"/>
          </rPr>
          <t>calcul automatique du salaire horaire majoré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31" authorId="0">
      <text>
        <r>
          <rPr>
            <sz val="12"/>
            <color indexed="8"/>
            <rFont val="Times New Roman"/>
            <family val="1"/>
          </rPr>
          <t xml:space="preserve">Indiquer le nombre d'heures supplémentaires (au-delà de 45 heures/semaine), prévues au contrat dans le calcul de la mensualisation (+ de 195h/mois)
</t>
        </r>
      </text>
    </comment>
    <comment ref="L32" authorId="1">
      <text>
        <r>
          <rPr>
            <sz val="9"/>
            <color indexed="81"/>
            <rFont val="Tahoma"/>
            <family val="2"/>
          </rPr>
          <t>indiquer le montant de l'heure complémentaire qui est le même que l'heure de base</t>
        </r>
      </text>
    </comment>
    <comment ref="N32" authorId="1">
      <text>
        <r>
          <rPr>
            <sz val="9"/>
            <color indexed="81"/>
            <rFont val="Tahoma"/>
            <family val="2"/>
          </rPr>
          <t xml:space="preserve">indiquer le nombre d'heures complémentaires effectuées dans le mois
</t>
        </r>
      </text>
    </comment>
    <comment ref="C33" authorId="0">
      <text>
        <r>
          <rPr>
            <sz val="11"/>
            <color indexed="8"/>
            <rFont val="Times New Roman"/>
            <family val="1"/>
          </rPr>
          <t xml:space="preserve">Le salaire de base brut majoré correspond aux heures prévues au contrat excédant 195h/mois .
</t>
        </r>
        <r>
          <rPr>
            <b/>
            <sz val="11"/>
            <color indexed="8"/>
            <rFont val="Times New Roman"/>
            <family val="1"/>
          </rPr>
          <t xml:space="preserve">
Exemple : 
</t>
        </r>
        <r>
          <rPr>
            <sz val="11"/>
            <color indexed="8"/>
            <rFont val="Times New Roman"/>
            <family val="1"/>
          </rPr>
          <t xml:space="preserve">50h par semaine sur 52 semaines 
(50 x 52 : 12 = 216,67)
216,67 - 195  = 21,67
</t>
        </r>
        <r>
          <rPr>
            <b/>
            <sz val="11"/>
            <color indexed="8"/>
            <rFont val="Times New Roman"/>
            <family val="1"/>
          </rPr>
          <t>Indiquer 21,67 sur la ligne Salaire de base majoré</t>
        </r>
        <r>
          <rPr>
            <b/>
            <sz val="9"/>
            <color indexed="8"/>
            <rFont val="Tahoma"/>
            <family val="2"/>
          </rPr>
          <t xml:space="preserve"> 
</t>
        </r>
      </text>
    </comment>
    <comment ref="K33" authorId="0">
      <text>
        <r>
          <rPr>
            <sz val="12"/>
            <color indexed="8"/>
            <rFont val="Times New Roman"/>
            <family val="1"/>
          </rPr>
          <t xml:space="preserve">indiquer le taux de majoration des heures supplémentaires non incluses dans la mensualisation .
</t>
        </r>
        <r>
          <rPr>
            <b/>
            <sz val="12"/>
            <color indexed="8"/>
            <rFont val="Times New Roman"/>
            <family val="1"/>
          </rPr>
          <t xml:space="preserve">A noter : </t>
        </r>
        <r>
          <rPr>
            <sz val="12"/>
            <color indexed="8"/>
            <rFont val="Times New Roman"/>
            <family val="1"/>
          </rPr>
          <t xml:space="preserve">mettre juste le chiffre 
</t>
        </r>
        <r>
          <rPr>
            <u/>
            <sz val="12"/>
            <color indexed="8"/>
            <rFont val="Times New Roman"/>
            <family val="1"/>
          </rPr>
          <t>Ex :</t>
        </r>
        <r>
          <rPr>
            <sz val="12"/>
            <color indexed="8"/>
            <rFont val="Times New Roman"/>
            <family val="1"/>
          </rPr>
          <t xml:space="preserve"> </t>
        </r>
        <r>
          <rPr>
            <b/>
            <sz val="12"/>
            <color indexed="8"/>
            <rFont val="Times New Roman"/>
            <family val="1"/>
          </rPr>
          <t>2</t>
        </r>
        <r>
          <rPr>
            <sz val="12"/>
            <color indexed="8"/>
            <rFont val="Times New Roman"/>
            <family val="1"/>
          </rPr>
          <t xml:space="preserve"> et non 2%</t>
        </r>
      </text>
    </comment>
    <comment ref="L33" authorId="1">
      <text>
        <r>
          <rPr>
            <b/>
            <sz val="9"/>
            <color indexed="81"/>
            <rFont val="Tahoma"/>
            <charset val="1"/>
          </rPr>
          <t>noter le montant de l'heure supplémentaire majorée : base brute + la majoration négociée au contrat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33" authorId="0">
      <text>
        <r>
          <rPr>
            <sz val="12"/>
            <color indexed="8"/>
            <rFont val="Times New Roman"/>
            <family val="1"/>
          </rPr>
          <t xml:space="preserve">Indiquer le nombre d'heures supplémentaires (au-delà de 45 heures/semaine), non prévues au contrat dans le calcul de la mensualisation (+ de 195h/mois)
</t>
        </r>
      </text>
    </comment>
    <comment ref="C34" authorId="0">
      <text>
        <r>
          <rPr>
            <sz val="12"/>
            <color indexed="8"/>
            <rFont val="Times New Roman"/>
            <family val="1"/>
          </rPr>
          <t xml:space="preserve">- Si mensualisation, faire le calcul de la cour de cassation.
- Si au réel, déduire les heures non effectuées réellement. 
- Si indemnité d'absence prévue au contrat en cas de maladie, menstionner ici le nombre d'heures prévues au contrat à déduire et ensuite l'indemnité d'absence
</t>
        </r>
      </text>
    </comment>
    <comment ref="L34" authorId="0">
      <text>
        <r>
          <rPr>
            <u/>
            <sz val="12"/>
            <color indexed="8"/>
            <rFont val="Times New Roman"/>
            <family val="1"/>
          </rPr>
          <t>Avec le calcul de la cour de cassation</t>
        </r>
        <r>
          <rPr>
            <sz val="12"/>
            <color indexed="8"/>
            <rFont val="Times New Roman"/>
            <family val="1"/>
          </rPr>
          <t xml:space="preserve"> 
Indiquer le montant horaire brut trouvé avec le calcul.
-</t>
        </r>
        <r>
          <rPr>
            <u/>
            <sz val="12"/>
            <color indexed="8"/>
            <rFont val="Times New Roman"/>
            <family val="1"/>
          </rPr>
          <t xml:space="preserve"> Au réel
</t>
        </r>
        <r>
          <rPr>
            <sz val="12"/>
            <color indexed="8"/>
            <rFont val="Times New Roman"/>
            <family val="1"/>
          </rPr>
          <t xml:space="preserve">Indiquer le montant horaire brut du contrat.
</t>
        </r>
      </text>
    </comment>
    <comment ref="N34" authorId="0">
      <text>
        <r>
          <rPr>
            <u/>
            <sz val="12"/>
            <color indexed="8"/>
            <rFont val="Times New Roman"/>
            <family val="1"/>
          </rPr>
          <t xml:space="preserve">- Mensualisation 
</t>
        </r>
        <r>
          <rPr>
            <sz val="12"/>
            <color indexed="8"/>
            <rFont val="Times New Roman"/>
            <family val="1"/>
          </rPr>
          <t xml:space="preserve">Déduire le nombre d'heures trouvé avec le calcul de la cour de cassation
- </t>
        </r>
        <r>
          <rPr>
            <u/>
            <sz val="12"/>
            <color indexed="8"/>
            <rFont val="Times New Roman"/>
            <family val="1"/>
          </rPr>
          <t xml:space="preserve">Au réel </t>
        </r>
        <r>
          <rPr>
            <sz val="12"/>
            <color indexed="8"/>
            <rFont val="Times New Roman"/>
            <family val="1"/>
          </rPr>
          <t xml:space="preserve"> 
Déduire le nombre d'heures réellement non effectuées.
</t>
        </r>
      </text>
    </comment>
    <comment ref="C35" authorId="0">
      <text>
        <r>
          <rPr>
            <b/>
            <u val="double"/>
            <sz val="11"/>
            <color indexed="8"/>
            <rFont val="Times New Roman"/>
            <family val="1"/>
          </rPr>
          <t>Uniquement si clause au contrat</t>
        </r>
        <r>
          <rPr>
            <b/>
            <sz val="11"/>
            <color indexed="8"/>
            <rFont val="Times New Roman"/>
            <family val="1"/>
          </rPr>
          <t xml:space="preserve"> lors d'une absence de l'enfant avec certificat médical</t>
        </r>
        <r>
          <rPr>
            <sz val="11"/>
            <color indexed="8"/>
            <rFont val="Times New Roman"/>
            <family val="1"/>
          </rPr>
          <t>.
En ce cas, indiquer le nombre d'heures prévus au contrat  ligne 34 - heures à déduire
Puis sur cette ligne le pourcentage prévu en indemnité d'absence et le même nombre d'heures qu'en ligne 34.</t>
        </r>
      </text>
    </comment>
    <comment ref="K35" authorId="0">
      <text>
        <r>
          <rPr>
            <sz val="12"/>
            <color indexed="8"/>
            <rFont val="Times New Roman"/>
            <family val="1"/>
          </rPr>
          <t xml:space="preserve">Indiquer le taux convenu au contrat de travail si clause pour une indemnité lors de l'absence de l'enfant  avec certificat médical.
</t>
        </r>
        <r>
          <rPr>
            <sz val="11"/>
            <color indexed="8"/>
            <rFont val="Tahoma"/>
            <family val="2"/>
          </rPr>
          <t xml:space="preserve">…en ne mettant que le chiffre (10 et non 10%)
</t>
        </r>
      </text>
    </comment>
    <comment ref="L35" authorId="1">
      <text>
        <r>
          <rPr>
            <b/>
            <sz val="9"/>
            <color indexed="81"/>
            <rFont val="Tahoma"/>
            <charset val="1"/>
          </rPr>
          <t>noter manuellement le salaire horaire de l'indemnité d'absence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6" authorId="0">
      <text>
        <r>
          <rPr>
            <sz val="11"/>
            <color indexed="8"/>
            <rFont val="Times New Roman"/>
            <family val="1"/>
          </rPr>
          <t xml:space="preserve">Indiquer le montant total des salaires brut.
</t>
        </r>
      </text>
    </comment>
    <comment ref="I37" authorId="0">
      <text>
        <r>
          <rPr>
            <sz val="11"/>
            <color indexed="8"/>
            <rFont val="Times New Roman"/>
            <family val="1"/>
          </rPr>
          <t xml:space="preserve">Si congés pris ce mois, indiquer date de début
</t>
        </r>
      </text>
    </comment>
    <comment ref="K37" authorId="0">
      <text>
        <r>
          <rPr>
            <sz val="11"/>
            <color indexed="8"/>
            <rFont val="Times New Roman"/>
            <family val="1"/>
          </rPr>
          <t>Si congés payés pris ce mois, indiquer jour de fin.</t>
        </r>
      </text>
    </comment>
    <comment ref="L37" authorId="0">
      <text>
        <r>
          <rPr>
            <b/>
            <sz val="11"/>
            <color indexed="8"/>
            <rFont val="Times New Roman"/>
            <family val="1"/>
          </rPr>
          <t>En année complète</t>
        </r>
        <r>
          <rPr>
            <sz val="11"/>
            <color indexed="8"/>
            <rFont val="Times New Roman"/>
            <family val="1"/>
          </rPr>
          <t xml:space="preserve"> (52semaines) </t>
        </r>
        <r>
          <rPr>
            <b/>
            <sz val="11"/>
            <color indexed="8"/>
            <rFont val="Times New Roman"/>
            <family val="1"/>
          </rPr>
          <t xml:space="preserve">:
</t>
        </r>
        <r>
          <rPr>
            <sz val="11"/>
            <color indexed="8"/>
            <rFont val="Times New Roman"/>
            <family val="1"/>
          </rPr>
          <t xml:space="preserve">Indiquer </t>
        </r>
        <r>
          <rPr>
            <b/>
            <sz val="11"/>
            <color indexed="8"/>
            <rFont val="Times New Roman"/>
            <family val="1"/>
          </rPr>
          <t>selon le calcul le plus avantageux pour le salarié</t>
        </r>
        <r>
          <rPr>
            <sz val="11"/>
            <color indexed="8"/>
            <rFont val="Times New Roman"/>
            <family val="1"/>
          </rPr>
          <t xml:space="preserve"> :
- Le total des salaires bruts de la période de référence  (et colonne de  droite , </t>
        </r>
        <r>
          <rPr>
            <b/>
            <sz val="11"/>
            <color indexed="8"/>
            <rFont val="Times New Roman"/>
            <family val="1"/>
          </rPr>
          <t>10%</t>
        </r>
        <r>
          <rPr>
            <sz val="11"/>
            <color indexed="8"/>
            <rFont val="Times New Roman"/>
            <family val="1"/>
          </rPr>
          <t xml:space="preserve">)
ou
- Le salaire horaire normal (et colonne de droite, </t>
        </r>
        <r>
          <rPr>
            <b/>
            <sz val="11"/>
            <color indexed="8"/>
            <rFont val="Times New Roman"/>
            <family val="1"/>
          </rPr>
          <t>le</t>
        </r>
        <r>
          <rPr>
            <sz val="11"/>
            <color indexed="8"/>
            <rFont val="Times New Roman"/>
            <family val="1"/>
          </rPr>
          <t xml:space="preserve"> </t>
        </r>
        <r>
          <rPr>
            <b/>
            <sz val="11"/>
            <color indexed="8"/>
            <rFont val="Times New Roman"/>
            <family val="1"/>
          </rPr>
          <t xml:space="preserve">nombre d'heures mensualisées)
</t>
        </r>
        <r>
          <rPr>
            <sz val="11"/>
            <color indexed="8"/>
            <rFont val="Times New Roman"/>
            <family val="1"/>
          </rPr>
          <t xml:space="preserve">
</t>
        </r>
        <r>
          <rPr>
            <b/>
            <sz val="11"/>
            <color indexed="8"/>
            <rFont val="Times New Roman"/>
            <family val="1"/>
          </rPr>
          <t xml:space="preserve">En occasionnel ou CDD,
</t>
        </r>
        <r>
          <rPr>
            <sz val="11"/>
            <color indexed="8"/>
            <rFont val="Times New Roman"/>
            <family val="1"/>
          </rPr>
          <t xml:space="preserve">Indiquer le montant le montant total des salaires bruts de la période de référence (1er juin au 31mai) et en colonne de droite, </t>
        </r>
        <r>
          <rPr>
            <b/>
            <sz val="11"/>
            <color indexed="8"/>
            <rFont val="Times New Roman"/>
            <family val="1"/>
          </rPr>
          <t xml:space="preserve">10%
En année incomplète,
</t>
        </r>
        <r>
          <rPr>
            <sz val="11"/>
            <color indexed="8"/>
            <rFont val="Times New Roman"/>
            <family val="1"/>
          </rPr>
          <t xml:space="preserve">Indiquer selon formule choisie au contrat :
</t>
        </r>
        <r>
          <rPr>
            <u/>
            <sz val="11"/>
            <color indexed="8"/>
            <rFont val="Times New Roman"/>
            <family val="1"/>
          </rPr>
          <t>Si paiement en juin ou au moment de la prise principale des congés</t>
        </r>
        <r>
          <rPr>
            <sz val="11"/>
            <color indexed="8"/>
            <rFont val="Times New Roman"/>
            <family val="1"/>
          </rPr>
          <t xml:space="preserve">:
 Le total des salaires brut de la période de référence et 10% à droite
</t>
        </r>
        <r>
          <rPr>
            <u/>
            <sz val="11"/>
            <color indexed="8"/>
            <rFont val="Times New Roman"/>
            <family val="1"/>
          </rPr>
          <t xml:space="preserve">Si paiement au 1/12ème chaque mois
</t>
        </r>
        <r>
          <rPr>
            <b/>
            <sz val="11"/>
            <color indexed="8"/>
            <rFont val="Times New Roman"/>
            <family val="1"/>
          </rPr>
          <t xml:space="preserve"> </t>
        </r>
        <r>
          <rPr>
            <sz val="11"/>
            <color indexed="8"/>
            <rFont val="Times New Roman"/>
            <family val="1"/>
          </rPr>
          <t xml:space="preserve">Le montant correspondant à 10% des salaires bruts sur la période de référence et  </t>
        </r>
        <r>
          <rPr>
            <b/>
            <sz val="11"/>
            <color indexed="8"/>
            <rFont val="Times New Roman"/>
            <family val="1"/>
          </rPr>
          <t>1/12</t>
        </r>
        <r>
          <rPr>
            <sz val="11"/>
            <color indexed="8"/>
            <rFont val="Times New Roman"/>
            <family val="1"/>
          </rPr>
          <t xml:space="preserve"> colonne de droite </t>
        </r>
        <r>
          <rPr>
            <b/>
            <sz val="11"/>
            <color indexed="8"/>
            <rFont val="Times New Roman"/>
            <family val="1"/>
          </rPr>
          <t xml:space="preserve"> </t>
        </r>
      </text>
    </comment>
    <comment ref="N37" authorId="0">
      <text>
        <r>
          <rPr>
            <b/>
            <u/>
            <sz val="14"/>
            <color indexed="8"/>
            <rFont val="Times New Roman"/>
            <family val="1"/>
          </rPr>
          <t xml:space="preserve">Case modifiable :
</t>
        </r>
        <r>
          <rPr>
            <u/>
            <sz val="12"/>
            <color indexed="8"/>
            <rFont val="Times New Roman"/>
            <family val="1"/>
          </rPr>
          <t xml:space="preserve">Dans le cas d'un CDI année complète :
</t>
        </r>
        <r>
          <rPr>
            <sz val="12"/>
            <color indexed="8"/>
            <rFont val="Times New Roman"/>
            <family val="1"/>
          </rPr>
          <t xml:space="preserve">- Le nombre d'heure = heures mensualisées
</t>
        </r>
        <r>
          <rPr>
            <b/>
            <sz val="12"/>
            <color indexed="8"/>
            <rFont val="Times New Roman"/>
            <family val="1"/>
          </rPr>
          <t>ou</t>
        </r>
        <r>
          <rPr>
            <sz val="12"/>
            <color indexed="8"/>
            <rFont val="Times New Roman"/>
            <family val="1"/>
          </rPr>
          <t xml:space="preserve"> si plus avantageux pour le salarié
- 10% 
</t>
        </r>
        <r>
          <rPr>
            <u/>
            <sz val="12"/>
            <color indexed="8"/>
            <rFont val="Times New Roman"/>
            <family val="1"/>
          </rPr>
          <t xml:space="preserve">Dand le cas d'un CDI année incomplète selon le choix veuillez noter  :
</t>
        </r>
        <r>
          <rPr>
            <sz val="12"/>
            <color indexed="8"/>
            <rFont val="Times New Roman"/>
            <family val="1"/>
          </rPr>
          <t xml:space="preserve">- 10% (pour paiement au mois de juin ou lors de la prise principale) 
- 1/12 (pour paiement au 1/12ème/mois)
- Indiquez directement le montant (pour un  paiement au fur et à mesure de la prise des CP )
</t>
        </r>
        <r>
          <rPr>
            <u/>
            <sz val="12"/>
            <color indexed="8"/>
            <rFont val="Times New Roman"/>
            <family val="1"/>
          </rPr>
          <t xml:space="preserve">Dans le cas d'un CDD ou occasionnel
</t>
        </r>
        <r>
          <rPr>
            <sz val="12"/>
            <color indexed="8"/>
            <rFont val="Times New Roman"/>
            <family val="1"/>
          </rPr>
          <t xml:space="preserve">- 10%
</t>
        </r>
      </text>
    </comment>
    <comment ref="C38" authorId="0">
      <text>
        <r>
          <rPr>
            <sz val="12"/>
            <color indexed="8"/>
            <rFont val="Times New Roman"/>
            <family val="1"/>
          </rPr>
          <t xml:space="preserve">En </t>
        </r>
        <r>
          <rPr>
            <b/>
            <sz val="12"/>
            <color indexed="8"/>
            <rFont val="Times New Roman"/>
            <family val="1"/>
          </rPr>
          <t>année</t>
        </r>
        <r>
          <rPr>
            <sz val="12"/>
            <color indexed="8"/>
            <rFont val="Times New Roman"/>
            <family val="1"/>
          </rPr>
          <t xml:space="preserve"> </t>
        </r>
        <r>
          <rPr>
            <b/>
            <sz val="12"/>
            <color indexed="8"/>
            <rFont val="Times New Roman"/>
            <family val="1"/>
          </rPr>
          <t>incomplète</t>
        </r>
        <r>
          <rPr>
            <sz val="12"/>
            <color indexed="8"/>
            <rFont val="Times New Roman"/>
            <family val="1"/>
          </rPr>
          <t xml:space="preserve">, une régularisation a lieu tous les ans à la date anniversaire du contrat.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N38" authorId="0">
      <text>
        <r>
          <rPr>
            <sz val="11"/>
            <color indexed="8"/>
            <rFont val="Times New Roman"/>
            <family val="1"/>
          </rPr>
          <t xml:space="preserve">Indiquer le nombre d'heures à régulariser
</t>
        </r>
      </text>
    </comment>
    <comment ref="N43" authorId="0">
      <text>
        <r>
          <rPr>
            <sz val="12"/>
            <color indexed="8"/>
            <rFont val="Times New Roman"/>
            <family val="1"/>
          </rPr>
          <t xml:space="preserve">Pour les salariés d'Alsace / Moselle, veuillez changer le taux à 2,25% 
</t>
        </r>
        <r>
          <rPr>
            <u/>
            <sz val="12"/>
            <color indexed="8"/>
            <rFont val="Times New Roman"/>
            <family val="1"/>
          </rPr>
          <t>Pour info au 1er janvier 2012:</t>
        </r>
        <r>
          <rPr>
            <sz val="12"/>
            <color indexed="8"/>
            <rFont val="Times New Roman"/>
            <family val="1"/>
          </rPr>
          <t xml:space="preserve"> 
Cette cotisation venant s'ajouter à la cotisation de 0,75 % du régime de base, le taux total de la cotisation 
salariale maladie en Alsace-Moselle passe donc à 2,25 % ( 0,75%  + 1,50%). 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N46" authorId="0">
      <text>
        <r>
          <rPr>
            <sz val="12"/>
            <color indexed="8"/>
            <rFont val="Times New Roman"/>
            <family val="1"/>
          </rPr>
          <t xml:space="preserve">Pour les salariés de plus de 65ans, veuillez indiquer 0
</t>
        </r>
      </text>
    </comment>
    <comment ref="L52" authorId="0">
      <text>
        <r>
          <rPr>
            <sz val="12"/>
            <color indexed="8"/>
            <rFont val="Times New Roman"/>
            <family val="1"/>
          </rPr>
          <t>Le taux global des cotiations salariales à partir du 1er janvier 2012 = 22,71%</t>
        </r>
      </text>
    </comment>
    <comment ref="L57" authorId="0">
      <text>
        <r>
          <rPr>
            <b/>
            <sz val="12"/>
            <color indexed="8"/>
            <rFont val="Times New Roman"/>
            <family val="1"/>
          </rPr>
          <t xml:space="preserve">Case modifiable
</t>
        </r>
        <r>
          <rPr>
            <sz val="12"/>
            <color indexed="8"/>
            <rFont val="Times New Roman"/>
            <family val="1"/>
          </rPr>
          <t xml:space="preserve">Le montant minimum légal est de 2,97€ jusque 9h/jour. 
Il ne peut être inférieur à 2,97€ mais peut être supérieur.
</t>
        </r>
      </text>
    </comment>
    <comment ref="P57" authorId="0">
      <text>
        <r>
          <rPr>
            <sz val="12"/>
            <color indexed="8"/>
            <rFont val="Times New Roman"/>
            <family val="1"/>
          </rPr>
          <t xml:space="preserve">Calcul automatique de l'indemnité d'entretien X nbre de jours de garde.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L58" authorId="0">
      <text>
        <r>
          <rPr>
            <b/>
            <sz val="12"/>
            <color indexed="8"/>
            <rFont val="Times New Roman"/>
            <family val="1"/>
          </rPr>
          <t xml:space="preserve">Case modifiable
</t>
        </r>
        <r>
          <rPr>
            <sz val="12"/>
            <color indexed="8"/>
            <rFont val="Times New Roman"/>
            <family val="1"/>
          </rPr>
          <t xml:space="preserve">Le montant minimum légal est de 0,33€ par heure au dessus de 9h00/jr. 
Il ne peut être inférieur à 0,33€ mais peut être supérieur.
</t>
        </r>
      </text>
    </comment>
    <comment ref="P58" authorId="0">
      <text>
        <r>
          <rPr>
            <sz val="12"/>
            <color indexed="8"/>
            <rFont val="Times New Roman"/>
            <family val="1"/>
          </rPr>
          <t xml:space="preserve">Calcul automatique de l'indemnité d'entretien X nbre de jours de garde.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59" authorId="0">
      <text>
        <r>
          <rPr>
            <sz val="9"/>
            <color indexed="8"/>
            <rFont val="Times New Roman"/>
            <family val="1"/>
          </rPr>
          <t xml:space="preserve">
</t>
        </r>
        <r>
          <rPr>
            <sz val="11"/>
            <color indexed="8"/>
            <rFont val="Times New Roman"/>
            <family val="1"/>
          </rPr>
          <t>Les montants des indemnités de nourriture sont à définir entre les 2 parties. Il n'y a pas de minimum ni de maximum.
Les indemnités de nourriture ne sont pas dues lors de l’absence de l’enfant.</t>
        </r>
      </text>
    </comment>
    <comment ref="L59" authorId="0">
      <text>
        <r>
          <rPr>
            <sz val="12"/>
            <color indexed="8"/>
            <rFont val="Times New Roman"/>
            <family val="1"/>
          </rPr>
          <t xml:space="preserve">Compléter le montant journalier des frais de repas
</t>
        </r>
      </text>
    </comment>
    <comment ref="P59" authorId="0">
      <text>
        <r>
          <rPr>
            <sz val="12"/>
            <color indexed="8"/>
            <rFont val="Times New Roman"/>
            <family val="1"/>
          </rPr>
          <t xml:space="preserve">Calcul automatique de l'indemnité repas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L60" authorId="1">
      <text>
        <r>
          <rPr>
            <b/>
            <sz val="9"/>
            <color indexed="81"/>
            <rFont val="Tahoma"/>
            <family val="2"/>
          </rPr>
          <t>mettre le montant du déjeuner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60" authorId="0">
      <text>
        <r>
          <rPr>
            <sz val="12"/>
            <color indexed="8"/>
            <rFont val="Times New Roman"/>
            <family val="1"/>
          </rPr>
          <t xml:space="preserve">Calcul automatique de l'indemnité repas.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L61" authorId="1">
      <text>
        <r>
          <rPr>
            <b/>
            <sz val="9"/>
            <color indexed="81"/>
            <rFont val="Tahoma"/>
            <family val="2"/>
          </rPr>
          <t>mettre le montant du gouter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61" authorId="0">
      <text>
        <r>
          <rPr>
            <sz val="12"/>
            <color indexed="8"/>
            <rFont val="Times New Roman"/>
            <family val="1"/>
          </rPr>
          <t xml:space="preserve">Calcul automatique de l'indemnité repas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L62" authorId="1">
      <text>
        <r>
          <rPr>
            <b/>
            <sz val="9"/>
            <color indexed="81"/>
            <rFont val="Tahoma"/>
            <family val="2"/>
          </rPr>
          <t>mettre le montant du souper</t>
        </r>
      </text>
    </comment>
    <comment ref="P62" authorId="0">
      <text>
        <r>
          <rPr>
            <sz val="12"/>
            <color indexed="8"/>
            <rFont val="Times New Roman"/>
            <family val="1"/>
          </rPr>
          <t xml:space="preserve">Calcul automatique de l'indemnité d'entretien X nbre de jours de garde.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L63" authorId="0">
      <text>
        <r>
          <rPr>
            <sz val="11"/>
            <color indexed="8"/>
            <rFont val="Times New Roman"/>
            <family val="1"/>
          </rPr>
          <t>Montant de l'indemnité au km.
Voir le barème sur le site.</t>
        </r>
      </text>
    </comment>
    <comment ref="N63" authorId="0">
      <text>
        <r>
          <rPr>
            <sz val="11"/>
            <color indexed="8"/>
            <rFont val="Times New Roman"/>
            <family val="1"/>
          </rPr>
          <t xml:space="preserve">Nombre de km effectués sur le mois.
</t>
        </r>
      </text>
    </comment>
    <comment ref="P63" authorId="0">
      <text>
        <r>
          <rPr>
            <sz val="12"/>
            <color indexed="8"/>
            <rFont val="Times New Roman"/>
            <family val="1"/>
          </rPr>
          <t xml:space="preserve">Calcul automatique de l'indemnité km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64" authorId="0">
      <text>
        <r>
          <rPr>
            <u/>
            <sz val="11"/>
            <color indexed="8"/>
            <rFont val="Times New Roman"/>
            <family val="1"/>
          </rPr>
          <t xml:space="preserve">Indiquer le montant de l'indemnité :
</t>
        </r>
        <r>
          <rPr>
            <sz val="11"/>
            <color indexed="8"/>
            <rFont val="Times New Roman"/>
            <family val="1"/>
          </rPr>
          <t xml:space="preserve">1/120° des salaires nets perçus du début à la fin du contrat hors IEN 
</t>
        </r>
      </text>
    </comment>
    <comment ref="B67" authorId="0">
      <text>
        <r>
          <rPr>
            <u/>
            <sz val="11"/>
            <color indexed="8"/>
            <rFont val="Times New Roman"/>
            <family val="1"/>
          </rPr>
          <t xml:space="preserve">Période de référence :
</t>
        </r>
        <r>
          <rPr>
            <sz val="11"/>
            <color indexed="8"/>
            <rFont val="Times New Roman"/>
            <family val="1"/>
          </rPr>
          <t xml:space="preserve">Du 1er juin au 31 mai
</t>
        </r>
      </text>
    </comment>
    <comment ref="C67" authorId="0">
      <text>
        <r>
          <rPr>
            <u/>
            <sz val="11"/>
            <color indexed="8"/>
            <rFont val="Times New Roman"/>
            <family val="1"/>
          </rPr>
          <t>Période de référence (en cours) :</t>
        </r>
        <r>
          <rPr>
            <sz val="11"/>
            <color indexed="8"/>
            <rFont val="Times New Roman"/>
            <family val="1"/>
          </rPr>
          <t xml:space="preserve">Du 1er juin  au 31 mai en cours.
- </t>
        </r>
        <r>
          <rPr>
            <sz val="12"/>
            <color indexed="8"/>
            <rFont val="Times New Roman"/>
            <family val="1"/>
          </rPr>
          <t>Au mois de juin, les acquis de cette période sont  reportés dans la colonne N-1 et commence alors une nouvelle période.
- Les CP que l'on acquière au cours de cette période ne seront pris qu'à partir du 1er juin. 
- La prise de jours de CP par anticipation est illégale. 
Si on prend des jours non acquis avant la fin de période</t>
        </r>
        <r>
          <rPr>
            <b/>
            <sz val="12"/>
            <color indexed="8"/>
            <rFont val="Times New Roman"/>
            <family val="1"/>
          </rPr>
          <t xml:space="preserve">, ceux ci sont décomptés en absence ou en congés sans solde.  
</t>
        </r>
        <r>
          <rPr>
            <sz val="12"/>
            <color indexed="8"/>
            <rFont val="Times New Roman"/>
            <family val="1"/>
          </rPr>
          <t xml:space="preserve">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G67" authorId="0">
      <text>
        <r>
          <rPr>
            <sz val="11"/>
            <color indexed="8"/>
            <rFont val="Times New Roman"/>
            <family val="1"/>
          </rPr>
          <t xml:space="preserve">Calcul automatique
</t>
        </r>
      </text>
    </comment>
    <comment ref="L67" authorId="0">
      <text>
        <r>
          <rPr>
            <sz val="11"/>
            <color indexed="8"/>
            <rFont val="Times New Roman"/>
            <family val="1"/>
          </rPr>
          <t xml:space="preserve">Salaire Net + Total indemnités
</t>
        </r>
      </text>
    </comment>
    <comment ref="C69" authorId="0">
      <text>
        <r>
          <rPr>
            <sz val="11"/>
            <color indexed="8"/>
            <rFont val="Times New Roman"/>
            <family val="1"/>
          </rPr>
          <t>2,5jrs/mois</t>
        </r>
      </text>
    </comment>
    <comment ref="E69" authorId="0">
      <text>
        <r>
          <rPr>
            <sz val="11"/>
            <color indexed="8"/>
            <rFont val="Times New Roman"/>
            <family val="1"/>
          </rPr>
          <t>Fractionnement
remplir la case ci -contre.</t>
        </r>
      </text>
    </comment>
    <comment ref="F69" authorId="0">
      <text>
        <r>
          <rPr>
            <sz val="11"/>
            <color indexed="8"/>
            <rFont val="Times New Roman"/>
            <family val="1"/>
          </rPr>
          <t xml:space="preserve">Rajouter ici les jours pour fractionnement des CP 
</t>
        </r>
        <r>
          <rPr>
            <b/>
            <u/>
            <sz val="11"/>
            <color indexed="8"/>
            <rFont val="Times New Roman"/>
            <family val="1"/>
          </rPr>
          <t>A noter :</t>
        </r>
        <r>
          <rPr>
            <sz val="11"/>
            <color indexed="8"/>
            <rFont val="Times New Roman"/>
            <family val="1"/>
          </rPr>
          <t xml:space="preserve"> 
- La 5ème semaine n'est pas prise en compte .
- Si les congés acquis n'excédent pas 12 jours pas de fractionnement possible.
</t>
        </r>
        <r>
          <rPr>
            <b/>
            <u/>
            <sz val="11"/>
            <color indexed="8"/>
            <rFont val="Times New Roman"/>
            <family val="1"/>
          </rPr>
          <t xml:space="preserve">Conditions :
</t>
        </r>
        <r>
          <rPr>
            <sz val="11"/>
            <color indexed="8"/>
            <rFont val="Times New Roman"/>
            <family val="1"/>
          </rPr>
          <t xml:space="preserve"> * que le congé principal (d'au moins 12 jours continus) soit pris entre le 1er mai et le 31 octobre. 
 * que la fraction du congé principal soit :
        - comprise entre 3 et 5 jours = 1 jour supplémentaire
        - supérieure à 6 jours              = 2 jours supplémentaires ;
 * que la période de fractionnement se situe entre le 1er novembre et le 30 avril de chaque année.</t>
        </r>
      </text>
    </comment>
    <comment ref="G69" authorId="0">
      <text>
        <r>
          <rPr>
            <sz val="11"/>
            <color indexed="8"/>
            <rFont val="Times New Roman"/>
            <family val="1"/>
          </rPr>
          <t xml:space="preserve">Salaire Net (ligne 54)
+
 CSG-RDS imposable (ligne 51)
</t>
        </r>
      </text>
    </comment>
    <comment ref="J69" authorId="1">
      <text>
        <r>
          <rPr>
            <b/>
            <sz val="9"/>
            <color indexed="81"/>
            <rFont val="Tahoma"/>
            <family val="2"/>
          </rPr>
          <t xml:space="preserve">salaire net + csg rds imposable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0" authorId="0">
      <text>
        <r>
          <rPr>
            <sz val="11"/>
            <color indexed="8"/>
            <rFont val="Times New Roman"/>
            <family val="1"/>
          </rPr>
          <t>Indiquer le nombre de mois travaillés (à compter du mois de juin à  mai inclus)</t>
        </r>
      </text>
    </comment>
    <comment ref="M70" authorId="0">
      <text>
        <r>
          <rPr>
            <sz val="11"/>
            <color indexed="8"/>
            <rFont val="Times New Roman"/>
            <family val="1"/>
          </rPr>
          <t xml:space="preserve">Indiquer au choix :
jj/mm/aaaa ou jj/mm/aa
jj-mm-aaaa ou jj-mm-aa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71" authorId="0">
      <text>
        <r>
          <rPr>
            <sz val="12"/>
            <color indexed="8"/>
            <rFont val="Times New Roman"/>
            <family val="1"/>
          </rPr>
          <t xml:space="preserve">Le nombre de jours à prendre = 
</t>
        </r>
        <r>
          <rPr>
            <b/>
            <sz val="12"/>
            <color indexed="8"/>
            <rFont val="Times New Roman"/>
            <family val="1"/>
          </rPr>
          <t>CP acquis par mois x nbre de mois travaillés</t>
        </r>
        <r>
          <rPr>
            <sz val="12"/>
            <color indexed="8"/>
            <rFont val="Times New Roman"/>
            <family val="1"/>
          </rPr>
          <t xml:space="preserve"> 
(arrondi à l'entier supérieur)
</t>
        </r>
      </text>
    </comment>
    <comment ref="E71" authorId="0">
      <text>
        <r>
          <rPr>
            <b/>
            <u/>
            <sz val="11"/>
            <color indexed="8"/>
            <rFont val="Times New Roman"/>
            <family val="1"/>
          </rPr>
          <t xml:space="preserve">Au mois de juin
</t>
        </r>
        <r>
          <rPr>
            <sz val="11"/>
            <color indexed="8"/>
            <rFont val="Times New Roman"/>
            <family val="1"/>
          </rPr>
          <t xml:space="preserve">Reporter ici  le nombre de jours de total  acquis  au cours de la période N 
</t>
        </r>
      </text>
    </comment>
    <comment ref="G71" authorId="0">
      <text>
        <r>
          <rPr>
            <sz val="11"/>
            <color indexed="8"/>
            <rFont val="Times New Roman"/>
            <family val="1"/>
          </rPr>
          <t xml:space="preserve">Correspond au total des heures d'accueil dans le mois pour les journées de moins de 8 heures.
</t>
        </r>
      </text>
    </comment>
    <comment ref="E72" authorId="0">
      <text>
        <r>
          <rPr>
            <b/>
            <sz val="11"/>
            <color indexed="8"/>
            <rFont val="Times New Roman"/>
            <family val="1"/>
          </rPr>
          <t>Indiquer</t>
        </r>
        <r>
          <rPr>
            <sz val="11"/>
            <color indexed="8"/>
            <rFont val="Times New Roman"/>
            <family val="1"/>
          </rPr>
          <t xml:space="preserve">  le nombre de jours supplémentaires pour les </t>
        </r>
        <r>
          <rPr>
            <u val="double"/>
            <sz val="11"/>
            <color indexed="8"/>
            <rFont val="Times New Roman"/>
            <family val="1"/>
          </rPr>
          <t>femmes</t>
        </r>
        <r>
          <rPr>
            <sz val="11"/>
            <color indexed="8"/>
            <rFont val="Times New Roman"/>
            <family val="1"/>
          </rPr>
          <t xml:space="preserve"> ayant des enfants à charge de </t>
        </r>
        <r>
          <rPr>
            <b/>
            <sz val="11"/>
            <color indexed="8"/>
            <rFont val="Times New Roman"/>
            <family val="1"/>
          </rPr>
          <t xml:space="preserve">moins de 15 ans </t>
        </r>
        <r>
          <rPr>
            <sz val="11"/>
            <color indexed="8"/>
            <rFont val="Times New Roman"/>
            <family val="1"/>
          </rPr>
          <t>au</t>
        </r>
        <r>
          <rPr>
            <b/>
            <sz val="11"/>
            <color indexed="8"/>
            <rFont val="Times New Roman"/>
            <family val="1"/>
          </rPr>
          <t xml:space="preserve"> 30 </t>
        </r>
        <r>
          <rPr>
            <b/>
            <u val="double"/>
            <sz val="11"/>
            <color indexed="8"/>
            <rFont val="Times New Roman"/>
            <family val="1"/>
          </rPr>
          <t xml:space="preserve">avril </t>
        </r>
        <r>
          <rPr>
            <b/>
            <sz val="11"/>
            <color indexed="8"/>
            <rFont val="Times New Roman"/>
            <family val="1"/>
          </rPr>
          <t xml:space="preserve">.
</t>
        </r>
        <r>
          <rPr>
            <sz val="11"/>
            <color indexed="8"/>
            <rFont val="Times New Roman"/>
            <family val="1"/>
          </rPr>
          <t xml:space="preserve">
</t>
        </r>
        <r>
          <rPr>
            <u/>
            <sz val="11"/>
            <color indexed="8"/>
            <rFont val="Times New Roman"/>
            <family val="1"/>
          </rPr>
          <t xml:space="preserve">Soit :
</t>
        </r>
        <r>
          <rPr>
            <sz val="11"/>
            <color indexed="8"/>
            <rFont val="Times New Roman"/>
            <family val="1"/>
          </rPr>
          <t xml:space="preserve"> &gt; 2 Jours supplémentaires par enfant de moins de 15ans
 &gt; 1 jour seulement/enfant si les CP acquis en N n'exédent pas 6 jours.</t>
        </r>
      </text>
    </comment>
    <comment ref="O72" authorId="0">
      <text>
        <r>
          <rPr>
            <sz val="11"/>
            <color indexed="8"/>
            <rFont val="Times New Roman"/>
            <family val="1"/>
          </rPr>
          <t xml:space="preserve">Chèque, Espèces ou Virement bancaire ou Césu .
Veuillez cocher la ou les cases correspondantes
</t>
        </r>
      </text>
    </comment>
    <comment ref="E73" authorId="0">
      <text>
        <r>
          <rPr>
            <b/>
            <u val="double"/>
            <sz val="11"/>
            <color indexed="8"/>
            <rFont val="Times New Roman"/>
            <family val="1"/>
          </rPr>
          <t>Les congés à prendre</t>
        </r>
        <r>
          <rPr>
            <u val="double"/>
            <sz val="11"/>
            <color indexed="8"/>
            <rFont val="Times New Roman"/>
            <family val="1"/>
          </rPr>
          <t xml:space="preserve"> </t>
        </r>
        <r>
          <rPr>
            <b/>
            <u val="double"/>
            <sz val="11"/>
            <color indexed="8"/>
            <rFont val="Times New Roman"/>
            <family val="1"/>
          </rPr>
          <t xml:space="preserve">sont égal à </t>
        </r>
        <r>
          <rPr>
            <u val="double"/>
            <sz val="11"/>
            <color indexed="8"/>
            <rFont val="Times New Roman"/>
            <family val="1"/>
          </rPr>
          <t xml:space="preserve">:
</t>
        </r>
        <r>
          <rPr>
            <sz val="11"/>
            <color indexed="8"/>
            <rFont val="Times New Roman"/>
            <family val="1"/>
          </rPr>
          <t xml:space="preserve">
 CP acquis en période N  
+
  Jours supplémentaires pour enfants à charge (- de 15ans) </t>
        </r>
        <r>
          <rPr>
            <u val="double"/>
            <sz val="11"/>
            <color indexed="8"/>
            <rFont val="Times New Roman"/>
            <family val="1"/>
          </rPr>
          <t>au 30 avril</t>
        </r>
        <r>
          <rPr>
            <sz val="11"/>
            <color indexed="8"/>
            <rFont val="Times New Roman"/>
            <family val="1"/>
          </rPr>
          <t xml:space="preserve"> .
+
Jours pour fractionnement 
</t>
        </r>
        <r>
          <rPr>
            <b/>
            <sz val="11"/>
            <color indexed="8"/>
            <rFont val="Times New Roman"/>
            <family val="1"/>
          </rPr>
          <t xml:space="preserve">
</t>
        </r>
        <r>
          <rPr>
            <b/>
            <u/>
            <sz val="11"/>
            <color indexed="8"/>
            <rFont val="Times New Roman"/>
            <family val="1"/>
          </rPr>
          <t>A noter :</t>
        </r>
        <r>
          <rPr>
            <b/>
            <sz val="11"/>
            <color indexed="8"/>
            <rFont val="Times New Roman"/>
            <family val="1"/>
          </rPr>
          <t xml:space="preserve"> </t>
        </r>
        <r>
          <rPr>
            <sz val="11"/>
            <color indexed="8"/>
            <rFont val="Times New Roman"/>
            <family val="1"/>
          </rPr>
          <t xml:space="preserve">le total des 2 premiers ne peut excéder 30 jours
</t>
        </r>
        <r>
          <rPr>
            <b/>
            <sz val="11"/>
            <color indexed="8"/>
            <rFont val="Times New Roman"/>
            <family val="1"/>
          </rPr>
          <t xml:space="preserve">
</t>
        </r>
        <r>
          <rPr>
            <sz val="11"/>
            <color indexed="8"/>
            <rFont val="Times New Roman"/>
            <family val="1"/>
          </rPr>
          <t xml:space="preserve">   </t>
        </r>
      </text>
    </comment>
  </commentList>
</comments>
</file>

<file path=xl/sharedStrings.xml><?xml version="1.0" encoding="utf-8"?>
<sst xmlns="http://schemas.openxmlformats.org/spreadsheetml/2006/main" count="116" uniqueCount="108">
  <si>
    <t>BULLETIN DE SALAIRE</t>
  </si>
  <si>
    <t xml:space="preserve"> PAJEMPLOI</t>
  </si>
  <si>
    <t>LE  PUY EN VELAY</t>
  </si>
  <si>
    <t>Du</t>
  </si>
  <si>
    <t>au</t>
  </si>
  <si>
    <t xml:space="preserve">  Convention Collective Nationale de Travail des Assistant(e)s Maternel(le)s du Particulier employeur (NAF 88.91A)</t>
  </si>
  <si>
    <t>EMPLOYEUR</t>
  </si>
  <si>
    <t>SALARIE</t>
  </si>
  <si>
    <t xml:space="preserve">  Nom   Prénom :</t>
  </si>
  <si>
    <t xml:space="preserve">  Nom  Prénom :</t>
  </si>
  <si>
    <t xml:space="preserve">  Adresse :</t>
  </si>
  <si>
    <t xml:space="preserve">  Code postal     Commune                                                  </t>
  </si>
  <si>
    <t xml:space="preserve">  Code postal     Commune</t>
  </si>
  <si>
    <t xml:space="preserve">  Nom  Prénom (de l'enfant) :</t>
  </si>
  <si>
    <t xml:space="preserve">  Emploi : </t>
  </si>
  <si>
    <t xml:space="preserve"> Assistant(e) maternel(le) agréé(e)</t>
  </si>
  <si>
    <t xml:space="preserve">  Né(e) le : </t>
  </si>
  <si>
    <t xml:space="preserve">  N° de sécurité sociale : </t>
  </si>
  <si>
    <t xml:space="preserve">  N°  Pajemploi Employeur : </t>
  </si>
  <si>
    <t xml:space="preserve">  N° Pajemploi Salarié(e) : </t>
  </si>
  <si>
    <t>Jours</t>
  </si>
  <si>
    <t xml:space="preserve">  Heures planning ou réelles </t>
  </si>
  <si>
    <t xml:space="preserve">  Heures complémentaires</t>
  </si>
  <si>
    <t xml:space="preserve">  Heures supplémentaires</t>
  </si>
  <si>
    <t xml:space="preserve">TOTAL   </t>
  </si>
  <si>
    <t xml:space="preserve">TOTAL  </t>
  </si>
  <si>
    <t xml:space="preserve">  PAJE :  hrs. normales   </t>
  </si>
  <si>
    <t xml:space="preserve">  PAJE :  hrs. compl. et suppl.  </t>
  </si>
  <si>
    <t>Heures réelles d'accueil</t>
  </si>
  <si>
    <t xml:space="preserve">Nombre d'heures mensualisées </t>
  </si>
  <si>
    <t xml:space="preserve">  PAJE :  jours à déclarer   </t>
  </si>
  <si>
    <t>Jours réels d'accueil</t>
  </si>
  <si>
    <t xml:space="preserve">    Type de contrat</t>
  </si>
  <si>
    <t xml:space="preserve">                                REMUNERATION</t>
  </si>
  <si>
    <t>Base Horaire</t>
  </si>
  <si>
    <t>Heures / Taux</t>
  </si>
  <si>
    <t>Montant</t>
  </si>
  <si>
    <t xml:space="preserve"> Salaire de base brut </t>
  </si>
  <si>
    <t xml:space="preserve"> Salaire de base brut majoré de</t>
  </si>
  <si>
    <t xml:space="preserve"> Heures à déduire (maladie, congés sans solde, ...)</t>
  </si>
  <si>
    <t xml:space="preserve"> Indemnité d'absence </t>
  </si>
  <si>
    <t xml:space="preserve"> Indemnité de précarité (CDD)</t>
  </si>
  <si>
    <t xml:space="preserve"> Indemnité  de Congés payés</t>
  </si>
  <si>
    <t>du</t>
  </si>
  <si>
    <t xml:space="preserve"> Régularisation annuelle (année incomplète)</t>
  </si>
  <si>
    <t xml:space="preserve">                          SALAIRE BRUT</t>
  </si>
  <si>
    <t xml:space="preserve">            SALAIRE   BRUT</t>
  </si>
  <si>
    <t xml:space="preserve">COTISATIONS SOCIALES </t>
  </si>
  <si>
    <t>Part salariale</t>
  </si>
  <si>
    <t>Base</t>
  </si>
  <si>
    <t>Taux</t>
  </si>
  <si>
    <t xml:space="preserve"> Sécurité sociale</t>
  </si>
  <si>
    <t xml:space="preserve"> Sécurité sociale vieillesse</t>
  </si>
  <si>
    <t xml:space="preserve"> Assurance vieillesse déplafonnée</t>
  </si>
  <si>
    <t xml:space="preserve"> Assurance chômage </t>
  </si>
  <si>
    <t xml:space="preserve"> AGFF</t>
  </si>
  <si>
    <t xml:space="preserve"> Retraite IRCEM</t>
  </si>
  <si>
    <t xml:space="preserve"> Prévoyance</t>
  </si>
  <si>
    <t xml:space="preserve"> CSG déductible (non imposable)</t>
  </si>
  <si>
    <t xml:space="preserve">    Total Cotisations Sociales</t>
  </si>
  <si>
    <t xml:space="preserve">                           SALAIRE NET</t>
  </si>
  <si>
    <t xml:space="preserve">       SALAIRE   NET</t>
  </si>
  <si>
    <t>INDEMNITES</t>
  </si>
  <si>
    <t>Base / jour</t>
  </si>
  <si>
    <t>Nombre</t>
  </si>
  <si>
    <t>indemnités d'entretien</t>
  </si>
  <si>
    <t>Pour 9h00/jour</t>
  </si>
  <si>
    <t>Par heure &gt; à 9h00</t>
  </si>
  <si>
    <t xml:space="preserve">  Indemnités de repas</t>
  </si>
  <si>
    <t>Petit déjeuner</t>
  </si>
  <si>
    <t>Déjeuner</t>
  </si>
  <si>
    <t>Goûter</t>
  </si>
  <si>
    <t>Souper</t>
  </si>
  <si>
    <t xml:space="preserve">  Indemnité kilométrique</t>
  </si>
  <si>
    <t xml:space="preserve">          Total indemnités </t>
  </si>
  <si>
    <t>CONGES PAYES</t>
  </si>
  <si>
    <t>N=Période               en cours</t>
  </si>
  <si>
    <t>N-1=Période précédente</t>
  </si>
  <si>
    <t>IMPOTS</t>
  </si>
  <si>
    <t xml:space="preserve">          NET   à   PAYER </t>
  </si>
  <si>
    <t xml:space="preserve"> NET imposable</t>
  </si>
  <si>
    <r>
      <t xml:space="preserve">  Acquis/mois(N) -</t>
    </r>
    <r>
      <rPr>
        <b/>
        <sz val="12"/>
        <color indexed="8"/>
        <rFont val="Times New Roman"/>
        <family val="1"/>
      </rPr>
      <t xml:space="preserve"> </t>
    </r>
  </si>
  <si>
    <t>Fract.</t>
  </si>
  <si>
    <t xml:space="preserve"> Fait à </t>
  </si>
  <si>
    <t xml:space="preserve">  Nbre de mois travaillés</t>
  </si>
  <si>
    <t xml:space="preserve"> Jours d'accueil (8h et +)</t>
  </si>
  <si>
    <t xml:space="preserve"> Le</t>
  </si>
  <si>
    <t xml:space="preserve">  CP acquis </t>
  </si>
  <si>
    <t xml:space="preserve"> Hrs d'accueil (jrs &lt; 8h)</t>
  </si>
  <si>
    <t xml:space="preserve">  Jours pour enfants à charge ( -15ans) au 30/04</t>
  </si>
  <si>
    <t>Signature</t>
  </si>
  <si>
    <t xml:space="preserve"> Mode de règlement </t>
  </si>
  <si>
    <t xml:space="preserve">  Jours  de CP à prendre</t>
  </si>
  <si>
    <t xml:space="preserve">  Jours  de CP pris</t>
  </si>
  <si>
    <t>Chèq.</t>
  </si>
  <si>
    <t>Esp.</t>
  </si>
  <si>
    <t>Virem.</t>
  </si>
  <si>
    <t>Cesu</t>
  </si>
  <si>
    <t xml:space="preserve">  Jours de CP restants</t>
  </si>
  <si>
    <t>Conserver ce bulletin de salaire sans limitation de durée, afin de faire valoir vos droits</t>
  </si>
  <si>
    <t xml:space="preserve"> Salaire des heures complémentaires</t>
  </si>
  <si>
    <t xml:space="preserve"> Salaire des heures supplémentaires non mensualisées</t>
  </si>
  <si>
    <r>
      <t xml:space="preserve"> </t>
    </r>
    <r>
      <rPr>
        <b/>
        <sz val="12"/>
        <color indexed="8"/>
        <rFont val="Times New Roman"/>
        <family val="1"/>
      </rPr>
      <t>CSG et RDS  imposable</t>
    </r>
    <r>
      <rPr>
        <sz val="12"/>
        <color indexed="8"/>
        <rFont val="Times New Roman"/>
        <family val="1"/>
      </rPr>
      <t xml:space="preserve"> </t>
    </r>
  </si>
  <si>
    <t xml:space="preserve"> </t>
  </si>
  <si>
    <t>nombre d'heures à récupérer :</t>
  </si>
  <si>
    <t xml:space="preserve">  Indemnité de rupture</t>
  </si>
  <si>
    <t>0</t>
  </si>
  <si>
    <t>version 10/2012</t>
  </si>
</sst>
</file>

<file path=xl/styles.xml><?xml version="1.0" encoding="utf-8"?>
<styleSheet xmlns="http://schemas.openxmlformats.org/spreadsheetml/2006/main">
  <numFmts count="14">
    <numFmt numFmtId="164" formatCode="\ #,##0.00\ [$€-401]\ ;\-#,##0.00\ [$€-401]\ ;&quot; -&quot;00\ [$€-401]\ "/>
    <numFmt numFmtId="165" formatCode="d\ mmmm\ yyyy;@"/>
    <numFmt numFmtId="166" formatCode="0&quot; hrs &quot;"/>
    <numFmt numFmtId="167" formatCode="0.00&quot; hrs&quot;"/>
    <numFmt numFmtId="168" formatCode="0.00&quot; hrs &quot;"/>
    <numFmt numFmtId="169" formatCode="0&quot; jrs &quot;"/>
    <numFmt numFmtId="170" formatCode="\ #,##0.00&quot; F &quot;;\-#,##0.00&quot; F &quot;;&quot; -&quot;00&quot; F &quot;;\ @\ "/>
    <numFmt numFmtId="171" formatCode="#,##0.00&quot; € &quot;"/>
    <numFmt numFmtId="172" formatCode="#,##0.00\ [$€-40C]"/>
    <numFmt numFmtId="173" formatCode="#,##0.00&quot; €&quot;"/>
    <numFmt numFmtId="174" formatCode="0.0&quot; jrs&quot;"/>
    <numFmt numFmtId="175" formatCode="0&quot; jrs&quot;"/>
    <numFmt numFmtId="176" formatCode="0&quot; hrs&quot;"/>
    <numFmt numFmtId="177" formatCode="0&quot; mois &quot;"/>
  </numFmts>
  <fonts count="32"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ahoma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ahoma"/>
      <family val="2"/>
    </font>
    <font>
      <i/>
      <sz val="12"/>
      <color indexed="8"/>
      <name val="Times New Roman"/>
      <family val="1"/>
    </font>
    <font>
      <sz val="14"/>
      <color indexed="8"/>
      <name val="Arial"/>
      <family val="2"/>
    </font>
    <font>
      <b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b/>
      <u/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sz val="12"/>
      <color indexed="8"/>
      <name val="Arial"/>
      <family val="2"/>
    </font>
    <font>
      <b/>
      <u/>
      <sz val="11"/>
      <color indexed="8"/>
      <name val="Times New Roman"/>
      <family val="1"/>
    </font>
    <font>
      <b/>
      <sz val="10"/>
      <color indexed="10"/>
      <name val="Arial"/>
      <family val="2"/>
    </font>
    <font>
      <b/>
      <sz val="9"/>
      <color indexed="8"/>
      <name val="Tahoma"/>
      <family val="2"/>
    </font>
    <font>
      <b/>
      <u val="double"/>
      <sz val="11"/>
      <color indexed="8"/>
      <name val="Times New Roman"/>
      <family val="1"/>
    </font>
    <font>
      <b/>
      <u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Times New Roman"/>
      <family val="1"/>
    </font>
    <font>
      <u val="double"/>
      <sz val="11"/>
      <color indexed="8"/>
      <name val="Times New Roman"/>
      <family val="1"/>
    </font>
    <font>
      <sz val="12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</fills>
  <borders count="4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double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</borders>
  <cellStyleXfs count="3">
    <xf numFmtId="0" fontId="0" fillId="0" borderId="0"/>
    <xf numFmtId="164" fontId="26" fillId="0" borderId="0" applyFill="0" applyBorder="0" applyAlignment="0" applyProtection="0"/>
    <xf numFmtId="170" fontId="26" fillId="0" borderId="0" applyFill="0" applyBorder="0" applyAlignment="0" applyProtection="0"/>
  </cellStyleXfs>
  <cellXfs count="292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7" fillId="0" borderId="0" xfId="0" applyFont="1"/>
    <xf numFmtId="0" fontId="2" fillId="3" borderId="7" xfId="0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vertical="center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center" vertical="center"/>
      <protection hidden="1"/>
    </xf>
    <xf numFmtId="0" fontId="2" fillId="4" borderId="6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top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/>
    <xf numFmtId="0" fontId="0" fillId="0" borderId="0" xfId="0" applyBorder="1" applyAlignment="1"/>
    <xf numFmtId="0" fontId="0" fillId="0" borderId="13" xfId="0" applyBorder="1" applyAlignment="1"/>
    <xf numFmtId="0" fontId="0" fillId="0" borderId="0" xfId="0" applyFill="1"/>
    <xf numFmtId="0" fontId="3" fillId="0" borderId="2" xfId="0" applyFont="1" applyBorder="1" applyAlignment="1">
      <alignment horizontal="left" vertical="center"/>
    </xf>
    <xf numFmtId="0" fontId="15" fillId="0" borderId="0" xfId="0" applyFont="1" applyBorder="1" applyAlignment="1"/>
    <xf numFmtId="0" fontId="15" fillId="0" borderId="13" xfId="0" applyFont="1" applyBorder="1" applyAlignment="1"/>
    <xf numFmtId="0" fontId="3" fillId="0" borderId="2" xfId="0" applyFont="1" applyBorder="1" applyAlignment="1" applyProtection="1">
      <alignment horizontal="left" vertical="center"/>
    </xf>
    <xf numFmtId="166" fontId="15" fillId="0" borderId="0" xfId="0" applyNumberFormat="1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</xf>
    <xf numFmtId="169" fontId="15" fillId="0" borderId="0" xfId="0" applyNumberFormat="1" applyFont="1" applyBorder="1" applyAlignment="1" applyProtection="1">
      <alignment vertical="center"/>
      <protection hidden="1"/>
    </xf>
    <xf numFmtId="0" fontId="0" fillId="0" borderId="0" xfId="0" applyProtection="1">
      <protection locked="0"/>
    </xf>
    <xf numFmtId="0" fontId="16" fillId="3" borderId="2" xfId="0" applyFont="1" applyFill="1" applyBorder="1"/>
    <xf numFmtId="167" fontId="17" fillId="0" borderId="0" xfId="0" applyNumberFormat="1" applyFont="1"/>
    <xf numFmtId="0" fontId="7" fillId="0" borderId="2" xfId="0" applyFont="1" applyBorder="1" applyAlignment="1">
      <alignment horizontal="left"/>
    </xf>
    <xf numFmtId="0" fontId="7" fillId="0" borderId="2" xfId="0" applyFont="1" applyBorder="1"/>
    <xf numFmtId="9" fontId="2" fillId="0" borderId="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2" fillId="2" borderId="5" xfId="0" applyFont="1" applyFill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left" vertical="center"/>
    </xf>
    <xf numFmtId="0" fontId="11" fillId="3" borderId="16" xfId="0" applyFont="1" applyFill="1" applyBorder="1" applyAlignment="1" applyProtection="1">
      <alignment horizontal="left" vertical="center"/>
    </xf>
    <xf numFmtId="0" fontId="13" fillId="3" borderId="2" xfId="0" applyFont="1" applyFill="1" applyBorder="1"/>
    <xf numFmtId="164" fontId="0" fillId="0" borderId="0" xfId="1" applyFont="1" applyFill="1" applyBorder="1" applyAlignment="1" applyProtection="1"/>
    <xf numFmtId="0" fontId="3" fillId="0" borderId="2" xfId="0" applyFont="1" applyBorder="1"/>
    <xf numFmtId="0" fontId="7" fillId="0" borderId="2" xfId="0" applyFont="1" applyBorder="1" applyAlignment="1">
      <alignment vertical="center"/>
    </xf>
    <xf numFmtId="0" fontId="11" fillId="3" borderId="0" xfId="0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0" fontId="7" fillId="0" borderId="0" xfId="0" applyFont="1" applyBorder="1"/>
    <xf numFmtId="0" fontId="11" fillId="3" borderId="0" xfId="0" applyFont="1" applyFill="1" applyBorder="1" applyAlignment="1" applyProtection="1">
      <alignment horizontal="left" vertical="center"/>
    </xf>
    <xf numFmtId="0" fontId="11" fillId="3" borderId="17" xfId="0" applyFont="1" applyFill="1" applyBorder="1" applyAlignment="1" applyProtection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3" borderId="18" xfId="0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/>
    <xf numFmtId="0" fontId="0" fillId="0" borderId="20" xfId="0" applyBorder="1" applyAlignment="1"/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hidden="1"/>
    </xf>
    <xf numFmtId="175" fontId="3" fillId="3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</xf>
    <xf numFmtId="0" fontId="15" fillId="2" borderId="22" xfId="0" applyFont="1" applyFill="1" applyBorder="1" applyAlignment="1" applyProtection="1">
      <alignment horizontal="center" vertical="center"/>
      <protection hidden="1"/>
    </xf>
    <xf numFmtId="0" fontId="0" fillId="2" borderId="23" xfId="0" applyFill="1" applyBorder="1" applyAlignment="1" applyProtection="1">
      <alignment horizontal="center" vertical="center"/>
      <protection hidden="1"/>
    </xf>
    <xf numFmtId="0" fontId="15" fillId="0" borderId="0" xfId="0" applyFont="1"/>
    <xf numFmtId="49" fontId="15" fillId="0" borderId="15" xfId="0" applyNumberFormat="1" applyFont="1" applyBorder="1" applyAlignment="1">
      <alignment horizontal="left" vertical="center"/>
    </xf>
    <xf numFmtId="49" fontId="15" fillId="0" borderId="15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/>
    <xf numFmtId="0" fontId="15" fillId="0" borderId="0" xfId="0" applyFont="1" applyBorder="1" applyAlignment="1">
      <alignment vertical="center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15" fillId="3" borderId="0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15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7" fillId="4" borderId="2" xfId="0" applyFont="1" applyFill="1" applyBorder="1"/>
    <xf numFmtId="0" fontId="3" fillId="0" borderId="0" xfId="0" applyFont="1" applyBorder="1"/>
    <xf numFmtId="0" fontId="3" fillId="0" borderId="13" xfId="0" applyFont="1" applyBorder="1"/>
    <xf numFmtId="0" fontId="31" fillId="0" borderId="22" xfId="0" applyFont="1" applyBorder="1" applyAlignment="1">
      <alignment vertical="center"/>
    </xf>
    <xf numFmtId="0" fontId="0" fillId="0" borderId="0" xfId="0" applyAlignment="1">
      <alignment vertical="top"/>
    </xf>
    <xf numFmtId="0" fontId="31" fillId="0" borderId="3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21" xfId="0" applyFont="1" applyBorder="1"/>
    <xf numFmtId="0" fontId="31" fillId="0" borderId="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5" xfId="0" applyFont="1" applyFill="1" applyBorder="1" applyAlignment="1" applyProtection="1">
      <alignment horizontal="left" vertical="center"/>
    </xf>
    <xf numFmtId="171" fontId="2" fillId="0" borderId="5" xfId="0" applyNumberFormat="1" applyFont="1" applyFill="1" applyBorder="1" applyAlignment="1" applyProtection="1">
      <alignment horizontal="right" vertical="center"/>
      <protection hidden="1"/>
    </xf>
    <xf numFmtId="168" fontId="2" fillId="0" borderId="5" xfId="0" applyNumberFormat="1" applyFont="1" applyFill="1" applyBorder="1" applyAlignment="1" applyProtection="1">
      <alignment horizontal="right" vertical="center"/>
    </xf>
    <xf numFmtId="171" fontId="2" fillId="0" borderId="6" xfId="0" applyNumberFormat="1" applyFont="1" applyFill="1" applyBorder="1" applyAlignment="1" applyProtection="1">
      <alignment horizontal="right" vertical="center"/>
      <protection hidden="1"/>
    </xf>
    <xf numFmtId="0" fontId="1" fillId="2" borderId="40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165" fontId="1" fillId="0" borderId="6" xfId="0" applyNumberFormat="1" applyFont="1" applyBorder="1" applyAlignment="1" applyProtection="1">
      <alignment horizontal="center" vertical="center"/>
      <protection locked="0"/>
    </xf>
    <xf numFmtId="0" fontId="9" fillId="3" borderId="35" xfId="0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vertical="center"/>
    </xf>
    <xf numFmtId="49" fontId="2" fillId="0" borderId="13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17" xfId="0" applyNumberFormat="1" applyFont="1" applyFill="1" applyBorder="1" applyAlignment="1" applyProtection="1">
      <alignment horizontal="left" vertical="center"/>
      <protection locked="0"/>
    </xf>
    <xf numFmtId="49" fontId="2" fillId="2" borderId="38" xfId="0" applyNumberFormat="1" applyFont="1" applyFill="1" applyBorder="1" applyAlignment="1" applyProtection="1">
      <alignment horizontal="left" vertical="center"/>
    </xf>
    <xf numFmtId="49" fontId="2" fillId="0" borderId="25" xfId="0" applyNumberFormat="1" applyFont="1" applyFill="1" applyBorder="1" applyAlignment="1" applyProtection="1">
      <alignment horizontal="left" vertical="center"/>
      <protection locked="0"/>
    </xf>
    <xf numFmtId="0" fontId="2" fillId="2" borderId="22" xfId="0" applyFont="1" applyFill="1" applyBorder="1" applyAlignment="1" applyProtection="1">
      <alignment vertical="center"/>
    </xf>
    <xf numFmtId="49" fontId="2" fillId="0" borderId="30" xfId="0" applyNumberFormat="1" applyFont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 vertical="center"/>
    </xf>
    <xf numFmtId="49" fontId="2" fillId="0" borderId="29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2" fillId="2" borderId="38" xfId="0" applyFont="1" applyFill="1" applyBorder="1" applyAlignment="1" applyProtection="1">
      <alignment vertical="center"/>
    </xf>
    <xf numFmtId="49" fontId="2" fillId="3" borderId="25" xfId="0" applyNumberFormat="1" applyFont="1" applyFill="1" applyBorder="1" applyAlignment="1" applyProtection="1">
      <alignment horizontal="left" vertical="center"/>
      <protection locked="0"/>
    </xf>
    <xf numFmtId="49" fontId="2" fillId="0" borderId="30" xfId="0" applyNumberFormat="1" applyFont="1" applyFill="1" applyBorder="1" applyAlignment="1" applyProtection="1">
      <alignment horizontal="left" vertical="center"/>
      <protection locked="0"/>
    </xf>
    <xf numFmtId="0" fontId="11" fillId="3" borderId="35" xfId="0" applyFont="1" applyFill="1" applyBorder="1" applyAlignment="1">
      <alignment vertical="center"/>
    </xf>
    <xf numFmtId="0" fontId="2" fillId="3" borderId="37" xfId="0" applyFont="1" applyFill="1" applyBorder="1" applyAlignment="1">
      <alignment horizontal="right"/>
    </xf>
    <xf numFmtId="166" fontId="3" fillId="0" borderId="5" xfId="0" applyNumberFormat="1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left" vertical="center"/>
    </xf>
    <xf numFmtId="167" fontId="3" fillId="3" borderId="5" xfId="0" applyNumberFormat="1" applyFont="1" applyFill="1" applyBorder="1" applyAlignment="1" applyProtection="1">
      <alignment horizontal="center"/>
      <protection hidden="1"/>
    </xf>
    <xf numFmtId="0" fontId="3" fillId="0" borderId="36" xfId="0" applyFont="1" applyBorder="1" applyAlignment="1" applyProtection="1">
      <alignment horizontal="right" vertical="center"/>
    </xf>
    <xf numFmtId="168" fontId="3" fillId="3" borderId="5" xfId="0" applyNumberFormat="1" applyFont="1" applyFill="1" applyBorder="1" applyAlignment="1" applyProtection="1">
      <alignment horizontal="center" vertical="center"/>
      <protection locked="0"/>
    </xf>
    <xf numFmtId="169" fontId="3" fillId="0" borderId="5" xfId="0" applyNumberFormat="1" applyFont="1" applyBorder="1" applyAlignment="1" applyProtection="1">
      <alignment horizontal="center" vertical="center"/>
      <protection hidden="1"/>
    </xf>
    <xf numFmtId="169" fontId="3" fillId="3" borderId="5" xfId="0" applyNumberFormat="1" applyFont="1" applyFill="1" applyBorder="1" applyAlignment="1" applyProtection="1">
      <alignment horizontal="center"/>
      <protection hidden="1"/>
    </xf>
    <xf numFmtId="0" fontId="3" fillId="0" borderId="36" xfId="0" applyFont="1" applyBorder="1" applyAlignment="1" applyProtection="1">
      <alignment horizontal="left" vertical="center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3" borderId="35" xfId="0" applyFont="1" applyFill="1" applyBorder="1" applyAlignment="1"/>
    <xf numFmtId="0" fontId="2" fillId="2" borderId="5" xfId="0" applyFont="1" applyFill="1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center"/>
    </xf>
    <xf numFmtId="171" fontId="2" fillId="0" borderId="5" xfId="2" applyNumberFormat="1" applyFont="1" applyFill="1" applyBorder="1" applyAlignment="1" applyProtection="1">
      <alignment horizontal="right" vertical="center"/>
      <protection locked="0"/>
    </xf>
    <xf numFmtId="171" fontId="2" fillId="0" borderId="1" xfId="0" applyNumberFormat="1" applyFont="1" applyFill="1" applyBorder="1" applyAlignment="1" applyProtection="1">
      <alignment horizontal="right" vertical="center"/>
      <protection hidden="1"/>
    </xf>
    <xf numFmtId="171" fontId="2" fillId="0" borderId="24" xfId="0" applyNumberFormat="1" applyFont="1" applyFill="1" applyBorder="1" applyAlignment="1" applyProtection="1">
      <alignment horizontal="right" vertical="center"/>
      <protection hidden="1"/>
    </xf>
    <xf numFmtId="168" fontId="2" fillId="0" borderId="1" xfId="0" applyNumberFormat="1" applyFont="1" applyFill="1" applyBorder="1" applyAlignment="1" applyProtection="1">
      <alignment horizontal="right" vertical="center"/>
    </xf>
    <xf numFmtId="168" fontId="2" fillId="0" borderId="24" xfId="0" applyNumberFormat="1" applyFont="1" applyFill="1" applyBorder="1" applyAlignment="1" applyProtection="1">
      <alignment horizontal="right" vertical="center"/>
    </xf>
    <xf numFmtId="171" fontId="2" fillId="0" borderId="14" xfId="0" applyNumberFormat="1" applyFont="1" applyFill="1" applyBorder="1" applyAlignment="1" applyProtection="1">
      <alignment horizontal="right" vertical="center"/>
      <protection hidden="1"/>
    </xf>
    <xf numFmtId="171" fontId="2" fillId="0" borderId="34" xfId="0" applyNumberFormat="1" applyFont="1" applyFill="1" applyBorder="1" applyAlignment="1" applyProtection="1">
      <alignment horizontal="right" vertical="center"/>
      <protection hidden="1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4" xfId="0" applyFont="1" applyFill="1" applyBorder="1" applyAlignment="1" applyProtection="1">
      <alignment horizontal="left" vertical="center"/>
    </xf>
    <xf numFmtId="0" fontId="2" fillId="0" borderId="24" xfId="0" applyFont="1" applyFill="1" applyBorder="1" applyAlignment="1" applyProtection="1">
      <alignment horizontal="left" vertical="center"/>
    </xf>
    <xf numFmtId="168" fontId="2" fillId="0" borderId="5" xfId="0" applyNumberFormat="1" applyFont="1" applyFill="1" applyBorder="1" applyAlignment="1" applyProtection="1">
      <alignment horizontal="right" vertical="center"/>
      <protection locked="0"/>
    </xf>
    <xf numFmtId="171" fontId="2" fillId="0" borderId="12" xfId="0" applyNumberFormat="1" applyFont="1" applyFill="1" applyBorder="1" applyAlignment="1" applyProtection="1">
      <alignment horizontal="right" vertical="center"/>
      <protection hidden="1"/>
    </xf>
    <xf numFmtId="0" fontId="2" fillId="0" borderId="8" xfId="0" applyFont="1" applyFill="1" applyBorder="1" applyAlignment="1" applyProtection="1">
      <alignment horizontal="left" vertical="center"/>
    </xf>
    <xf numFmtId="171" fontId="2" fillId="0" borderId="11" xfId="2" applyNumberFormat="1" applyFont="1" applyFill="1" applyBorder="1" applyAlignment="1" applyProtection="1">
      <alignment horizontal="right" vertical="center"/>
      <protection locked="0"/>
    </xf>
    <xf numFmtId="171" fontId="2" fillId="0" borderId="5" xfId="0" applyNumberFormat="1" applyFont="1" applyFill="1" applyBorder="1" applyAlignment="1" applyProtection="1">
      <alignment horizontal="right" vertical="center"/>
      <protection locked="0"/>
    </xf>
    <xf numFmtId="9" fontId="2" fillId="0" borderId="5" xfId="0" applyNumberFormat="1" applyFont="1" applyFill="1" applyBorder="1" applyAlignment="1" applyProtection="1">
      <alignment horizontal="center" vertical="center"/>
    </xf>
    <xf numFmtId="171" fontId="2" fillId="0" borderId="24" xfId="0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8" xfId="0" applyNumberFormat="1" applyFont="1" applyFill="1" applyBorder="1" applyAlignment="1" applyProtection="1">
      <alignment horizontal="left" vertical="center"/>
    </xf>
    <xf numFmtId="0" fontId="3" fillId="0" borderId="2" xfId="0" applyFont="1" applyBorder="1" applyAlignment="1">
      <alignment vertical="center"/>
    </xf>
    <xf numFmtId="0" fontId="11" fillId="4" borderId="5" xfId="0" applyFont="1" applyFill="1" applyBorder="1" applyAlignment="1" applyProtection="1">
      <alignment horizontal="center" vertical="center"/>
    </xf>
    <xf numFmtId="171" fontId="1" fillId="4" borderId="6" xfId="0" applyNumberFormat="1" applyFont="1" applyFill="1" applyBorder="1" applyAlignment="1" applyProtection="1">
      <alignment horizontal="right" vertical="center"/>
      <protection hidden="1"/>
    </xf>
    <xf numFmtId="0" fontId="11" fillId="0" borderId="35" xfId="0" applyFont="1" applyBorder="1" applyAlignment="1"/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/>
    <xf numFmtId="171" fontId="3" fillId="0" borderId="5" xfId="0" applyNumberFormat="1" applyFont="1" applyFill="1" applyBorder="1" applyAlignment="1" applyProtection="1">
      <alignment horizontal="right" vertical="center"/>
    </xf>
    <xf numFmtId="10" fontId="3" fillId="0" borderId="5" xfId="0" applyNumberFormat="1" applyFont="1" applyFill="1" applyBorder="1" applyAlignment="1" applyProtection="1">
      <alignment horizontal="center" vertical="center"/>
      <protection locked="0"/>
    </xf>
    <xf numFmtId="171" fontId="3" fillId="0" borderId="6" xfId="0" applyNumberFormat="1" applyFont="1" applyFill="1" applyBorder="1" applyAlignment="1" applyProtection="1">
      <alignment horizontal="right" vertical="center"/>
      <protection hidden="1"/>
    </xf>
    <xf numFmtId="0" fontId="3" fillId="0" borderId="5" xfId="0" applyFont="1" applyFill="1" applyBorder="1" applyAlignment="1" applyProtection="1"/>
    <xf numFmtId="0" fontId="3" fillId="0" borderId="11" xfId="0" applyFont="1" applyBorder="1" applyAlignment="1" applyProtection="1"/>
    <xf numFmtId="0" fontId="3" fillId="0" borderId="1" xfId="0" applyFont="1" applyBorder="1" applyAlignment="1" applyProtection="1"/>
    <xf numFmtId="0" fontId="3" fillId="0" borderId="14" xfId="0" applyFont="1" applyBorder="1" applyAlignment="1" applyProtection="1"/>
    <xf numFmtId="0" fontId="3" fillId="0" borderId="24" xfId="0" applyFont="1" applyBorder="1" applyAlignment="1" applyProtection="1"/>
    <xf numFmtId="171" fontId="3" fillId="0" borderId="1" xfId="0" applyNumberFormat="1" applyFont="1" applyFill="1" applyBorder="1" applyAlignment="1" applyProtection="1">
      <alignment horizontal="right" vertical="center"/>
    </xf>
    <xf numFmtId="171" fontId="3" fillId="0" borderId="24" xfId="0" applyNumberFormat="1" applyFont="1" applyFill="1" applyBorder="1" applyAlignment="1" applyProtection="1">
      <alignment horizontal="right" vertical="center"/>
    </xf>
    <xf numFmtId="10" fontId="3" fillId="0" borderId="1" xfId="0" applyNumberFormat="1" applyFont="1" applyFill="1" applyBorder="1" applyAlignment="1" applyProtection="1">
      <alignment horizontal="center" vertical="center"/>
      <protection locked="0"/>
    </xf>
    <xf numFmtId="10" fontId="3" fillId="0" borderId="24" xfId="0" applyNumberFormat="1" applyFont="1" applyFill="1" applyBorder="1" applyAlignment="1" applyProtection="1">
      <alignment horizontal="center" vertical="center"/>
      <protection locked="0"/>
    </xf>
    <xf numFmtId="171" fontId="3" fillId="0" borderId="1" xfId="0" applyNumberFormat="1" applyFont="1" applyFill="1" applyBorder="1" applyAlignment="1" applyProtection="1">
      <alignment horizontal="right" vertical="center"/>
      <protection hidden="1"/>
    </xf>
    <xf numFmtId="171" fontId="3" fillId="0" borderId="14" xfId="0" applyNumberFormat="1" applyFont="1" applyFill="1" applyBorder="1" applyAlignment="1" applyProtection="1">
      <alignment horizontal="right" vertical="center"/>
      <protection hidden="1"/>
    </xf>
    <xf numFmtId="171" fontId="3" fillId="0" borderId="34" xfId="0" applyNumberFormat="1" applyFont="1" applyFill="1" applyBorder="1" applyAlignment="1" applyProtection="1">
      <alignment horizontal="right" vertical="center"/>
      <protection hidden="1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horizontal="left" vertical="center"/>
    </xf>
    <xf numFmtId="171" fontId="11" fillId="0" borderId="1" xfId="0" applyNumberFormat="1" applyFont="1" applyFill="1" applyBorder="1" applyAlignment="1" applyProtection="1">
      <alignment horizontal="right" vertical="center"/>
    </xf>
    <xf numFmtId="171" fontId="11" fillId="0" borderId="14" xfId="0" applyNumberFormat="1" applyFont="1" applyFill="1" applyBorder="1" applyAlignment="1" applyProtection="1">
      <alignment horizontal="right" vertical="center"/>
    </xf>
    <xf numFmtId="171" fontId="11" fillId="0" borderId="34" xfId="0" applyNumberFormat="1" applyFont="1" applyFill="1" applyBorder="1" applyAlignment="1" applyProtection="1">
      <alignment horizontal="right" vertical="center"/>
    </xf>
    <xf numFmtId="0" fontId="7" fillId="0" borderId="13" xfId="0" applyFont="1" applyBorder="1" applyAlignment="1">
      <alignment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172" fontId="3" fillId="0" borderId="0" xfId="0" applyNumberFormat="1" applyFont="1" applyFill="1" applyBorder="1" applyAlignment="1" applyProtection="1">
      <alignment horizontal="right" vertical="center"/>
      <protection locked="0"/>
    </xf>
    <xf numFmtId="0" fontId="11" fillId="4" borderId="1" xfId="0" applyFont="1" applyFill="1" applyBorder="1" applyAlignment="1" applyProtection="1">
      <alignment horizontal="center" vertical="center"/>
    </xf>
    <xf numFmtId="0" fontId="11" fillId="4" borderId="14" xfId="0" applyFont="1" applyFill="1" applyBorder="1" applyAlignment="1" applyProtection="1">
      <alignment horizontal="center" vertical="center"/>
    </xf>
    <xf numFmtId="0" fontId="11" fillId="4" borderId="24" xfId="0" applyFont="1" applyFill="1" applyBorder="1" applyAlignment="1" applyProtection="1">
      <alignment horizontal="center" vertical="center"/>
    </xf>
    <xf numFmtId="171" fontId="11" fillId="4" borderId="1" xfId="0" applyNumberFormat="1" applyFont="1" applyFill="1" applyBorder="1" applyAlignment="1" applyProtection="1">
      <alignment horizontal="right" vertical="center"/>
      <protection hidden="1"/>
    </xf>
    <xf numFmtId="171" fontId="11" fillId="4" borderId="14" xfId="0" applyNumberFormat="1" applyFont="1" applyFill="1" applyBorder="1" applyAlignment="1" applyProtection="1">
      <alignment horizontal="right" vertical="center"/>
      <protection hidden="1"/>
    </xf>
    <xf numFmtId="171" fontId="11" fillId="4" borderId="34" xfId="0" applyNumberFormat="1" applyFont="1" applyFill="1" applyBorder="1" applyAlignment="1" applyProtection="1">
      <alignment horizontal="right" vertical="center"/>
      <protection hidden="1"/>
    </xf>
    <xf numFmtId="0" fontId="0" fillId="0" borderId="2" xfId="0" applyFill="1" applyBorder="1"/>
    <xf numFmtId="0" fontId="0" fillId="0" borderId="0" xfId="0" applyFill="1" applyBorder="1"/>
    <xf numFmtId="0" fontId="0" fillId="0" borderId="13" xfId="0" applyFill="1" applyBorder="1"/>
    <xf numFmtId="0" fontId="2" fillId="2" borderId="1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173" fontId="2" fillId="0" borderId="1" xfId="0" applyNumberFormat="1" applyFont="1" applyFill="1" applyBorder="1" applyAlignment="1" applyProtection="1">
      <alignment horizontal="center" vertical="center"/>
      <protection locked="0"/>
    </xf>
    <xf numFmtId="173" fontId="2" fillId="0" borderId="24" xfId="0" applyNumberFormat="1" applyFont="1" applyFill="1" applyBorder="1" applyAlignment="1" applyProtection="1">
      <alignment horizontal="center" vertical="center"/>
      <protection locked="0"/>
    </xf>
    <xf numFmtId="16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NumberFormat="1" applyFont="1" applyFill="1" applyBorder="1" applyAlignment="1" applyProtection="1">
      <alignment horizontal="center" vertical="center"/>
      <protection locked="0"/>
    </xf>
    <xf numFmtId="171" fontId="2" fillId="3" borderId="1" xfId="0" applyNumberFormat="1" applyFont="1" applyFill="1" applyBorder="1" applyAlignment="1" applyProtection="1">
      <alignment horizontal="right" vertical="center"/>
      <protection hidden="1"/>
    </xf>
    <xf numFmtId="171" fontId="2" fillId="3" borderId="14" xfId="0" applyNumberFormat="1" applyFont="1" applyFill="1" applyBorder="1" applyAlignment="1" applyProtection="1">
      <alignment horizontal="right" vertical="center"/>
      <protection hidden="1"/>
    </xf>
    <xf numFmtId="171" fontId="2" fillId="3" borderId="34" xfId="0" applyNumberFormat="1" applyFont="1" applyFill="1" applyBorder="1" applyAlignment="1" applyProtection="1">
      <alignment horizontal="right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73" fontId="2" fillId="3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171" fontId="2" fillId="3" borderId="6" xfId="0" applyNumberFormat="1" applyFont="1" applyFill="1" applyBorder="1" applyAlignment="1" applyProtection="1">
      <alignment horizontal="right" vertical="center"/>
      <protection hidden="1"/>
    </xf>
    <xf numFmtId="0" fontId="2" fillId="0" borderId="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173" fontId="2" fillId="0" borderId="5" xfId="0" applyNumberFormat="1" applyFont="1" applyFill="1" applyBorder="1" applyAlignment="1" applyProtection="1">
      <alignment horizontal="center" vertical="center"/>
      <protection locked="0"/>
    </xf>
    <xf numFmtId="2" fontId="2" fillId="3" borderId="5" xfId="0" applyNumberFormat="1" applyFont="1" applyFill="1" applyBorder="1" applyAlignment="1" applyProtection="1">
      <alignment horizontal="center" vertical="center"/>
      <protection locked="0"/>
    </xf>
    <xf numFmtId="171" fontId="1" fillId="4" borderId="33" xfId="0" applyNumberFormat="1" applyFont="1" applyFill="1" applyBorder="1" applyAlignment="1" applyProtection="1">
      <alignment horizontal="right" vertical="center"/>
      <protection hidden="1"/>
    </xf>
    <xf numFmtId="0" fontId="3" fillId="0" borderId="1" xfId="0" applyFont="1" applyBorder="1" applyAlignment="1"/>
    <xf numFmtId="0" fontId="3" fillId="0" borderId="14" xfId="0" applyFont="1" applyBorder="1" applyAlignment="1"/>
    <xf numFmtId="0" fontId="3" fillId="0" borderId="24" xfId="0" applyFont="1" applyBorder="1" applyAlignment="1"/>
    <xf numFmtId="0" fontId="2" fillId="0" borderId="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171" fontId="2" fillId="0" borderId="6" xfId="0" applyNumberFormat="1" applyFont="1" applyBorder="1" applyAlignment="1" applyProtection="1">
      <alignment vertical="center"/>
      <protection locked="0"/>
    </xf>
    <xf numFmtId="0" fontId="1" fillId="3" borderId="2" xfId="0" applyFont="1" applyFill="1" applyBorder="1" applyAlignment="1" applyProtection="1">
      <alignment horizontal="right" vertical="center"/>
    </xf>
    <xf numFmtId="0" fontId="1" fillId="3" borderId="0" xfId="0" applyFont="1" applyFill="1" applyBorder="1" applyAlignment="1" applyProtection="1">
      <alignment horizontal="right" vertical="center"/>
    </xf>
    <xf numFmtId="0" fontId="1" fillId="3" borderId="17" xfId="0" applyFont="1" applyFill="1" applyBorder="1" applyAlignment="1" applyProtection="1">
      <alignment horizontal="right" vertical="center"/>
    </xf>
    <xf numFmtId="0" fontId="1" fillId="4" borderId="5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>
      <alignment horizontal="left"/>
    </xf>
    <xf numFmtId="175" fontId="3" fillId="0" borderId="1" xfId="0" applyNumberFormat="1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165" fontId="2" fillId="3" borderId="30" xfId="0" applyNumberFormat="1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left"/>
    </xf>
    <xf numFmtId="0" fontId="3" fillId="3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31" xfId="0" applyFont="1" applyFill="1" applyBorder="1" applyAlignment="1" applyProtection="1">
      <alignment horizontal="center" vertical="center"/>
    </xf>
    <xf numFmtId="0" fontId="1" fillId="4" borderId="32" xfId="0" applyFont="1" applyFill="1" applyBorder="1" applyAlignment="1" applyProtection="1">
      <alignment horizontal="left" vertical="center"/>
    </xf>
    <xf numFmtId="0" fontId="3" fillId="3" borderId="5" xfId="0" applyFont="1" applyFill="1" applyBorder="1" applyAlignment="1" applyProtection="1">
      <alignment horizontal="left" vertical="center" wrapText="1"/>
    </xf>
    <xf numFmtId="169" fontId="3" fillId="3" borderId="24" xfId="0" applyNumberFormat="1" applyFont="1" applyFill="1" applyBorder="1" applyAlignment="1" applyProtection="1">
      <alignment horizontal="center" vertical="center"/>
      <protection locked="0"/>
    </xf>
    <xf numFmtId="169" fontId="3" fillId="3" borderId="5" xfId="0" applyNumberFormat="1" applyFont="1" applyFill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</xf>
    <xf numFmtId="174" fontId="3" fillId="3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left"/>
    </xf>
    <xf numFmtId="173" fontId="11" fillId="3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Border="1" applyAlignment="1"/>
    <xf numFmtId="0" fontId="3" fillId="3" borderId="5" xfId="0" applyNumberFormat="1" applyFont="1" applyFill="1" applyBorder="1" applyAlignment="1" applyProtection="1">
      <alignment horizontal="center" vertical="center"/>
      <protection locked="0"/>
    </xf>
    <xf numFmtId="0" fontId="25" fillId="0" borderId="26" xfId="0" applyFont="1" applyFill="1" applyBorder="1" applyAlignment="1" applyProtection="1">
      <alignment horizontal="center"/>
    </xf>
    <xf numFmtId="0" fontId="25" fillId="0" borderId="27" xfId="0" applyFont="1" applyFill="1" applyBorder="1" applyAlignment="1" applyProtection="1">
      <alignment horizontal="center"/>
    </xf>
    <xf numFmtId="0" fontId="25" fillId="0" borderId="28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 vertical="center"/>
    </xf>
    <xf numFmtId="177" fontId="3" fillId="3" borderId="5" xfId="0" applyNumberFormat="1" applyFont="1" applyFill="1" applyBorder="1" applyAlignment="1" applyProtection="1">
      <alignment horizontal="center" vertical="center"/>
      <protection hidden="1"/>
    </xf>
    <xf numFmtId="169" fontId="24" fillId="0" borderId="5" xfId="0" applyNumberFormat="1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5" fontId="7" fillId="0" borderId="5" xfId="0" applyNumberFormat="1" applyFont="1" applyBorder="1" applyAlignment="1" applyProtection="1">
      <alignment horizontal="center" vertical="center"/>
      <protection locked="0"/>
    </xf>
    <xf numFmtId="169" fontId="3" fillId="3" borderId="5" xfId="0" applyNumberFormat="1" applyFont="1" applyFill="1" applyBorder="1" applyAlignment="1" applyProtection="1">
      <alignment horizontal="center" vertical="center"/>
      <protection locked="0"/>
    </xf>
    <xf numFmtId="176" fontId="3" fillId="3" borderId="11" xfId="0" applyNumberFormat="1" applyFont="1" applyFill="1" applyBorder="1" applyAlignment="1" applyProtection="1">
      <alignment horizontal="center" vertical="center"/>
      <protection hidden="1"/>
    </xf>
  </cellXfs>
  <cellStyles count="3">
    <cellStyle name="Euro" xfId="1"/>
    <cellStyle name="Monétaire" xfId="2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0"/>
  <sheetViews>
    <sheetView showGridLines="0" tabSelected="1" topLeftCell="A16" zoomScale="75" zoomScaleNormal="75" workbookViewId="0">
      <selection activeCell="S39" sqref="S39"/>
    </sheetView>
  </sheetViews>
  <sheetFormatPr baseColWidth="10" defaultRowHeight="12.75"/>
  <cols>
    <col min="1" max="1" width="0.28515625" customWidth="1"/>
    <col min="2" max="2" width="30.5703125" customWidth="1"/>
    <col min="3" max="18" width="7.5703125" customWidth="1"/>
    <col min="19" max="19" width="14.7109375" customWidth="1"/>
    <col min="20" max="20" width="12.5703125" customWidth="1"/>
    <col min="21" max="51" width="3.140625" customWidth="1"/>
    <col min="52" max="52" width="10.85546875" customWidth="1"/>
  </cols>
  <sheetData>
    <row r="1" spans="2:19" ht="20.100000000000001" customHeight="1">
      <c r="B1" s="110" t="s">
        <v>0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05" t="s">
        <v>107</v>
      </c>
    </row>
    <row r="2" spans="2:19" ht="17.100000000000001" customHeight="1">
      <c r="B2" s="111" t="s">
        <v>1</v>
      </c>
      <c r="C2" s="111"/>
      <c r="D2" s="112" t="s">
        <v>2</v>
      </c>
      <c r="E2" s="112"/>
      <c r="F2" s="112"/>
      <c r="G2" s="112"/>
      <c r="H2" s="112"/>
      <c r="I2" s="112"/>
      <c r="J2" s="1" t="s">
        <v>3</v>
      </c>
      <c r="K2" s="113"/>
      <c r="L2" s="113"/>
      <c r="M2" s="1" t="s">
        <v>4</v>
      </c>
      <c r="N2" s="114"/>
      <c r="O2" s="114"/>
      <c r="P2" s="114"/>
      <c r="Q2" s="114"/>
      <c r="R2" s="114"/>
    </row>
    <row r="3" spans="2:19" ht="13.5" customHeight="1">
      <c r="B3" s="115" t="s">
        <v>5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2"/>
    </row>
    <row r="4" spans="2:19" ht="18.75">
      <c r="B4" s="116" t="s">
        <v>6</v>
      </c>
      <c r="C4" s="116"/>
      <c r="D4" s="116"/>
      <c r="E4" s="116"/>
      <c r="F4" s="116"/>
      <c r="G4" s="116"/>
      <c r="H4" s="116"/>
      <c r="I4" s="116"/>
      <c r="J4" s="117" t="s">
        <v>7</v>
      </c>
      <c r="K4" s="117"/>
      <c r="L4" s="117"/>
      <c r="M4" s="117"/>
      <c r="N4" s="117"/>
      <c r="O4" s="117"/>
      <c r="P4" s="117"/>
      <c r="Q4" s="117"/>
      <c r="R4" s="117"/>
    </row>
    <row r="5" spans="2:19" ht="18.95" customHeight="1">
      <c r="B5" s="118" t="s">
        <v>8</v>
      </c>
      <c r="C5" s="118"/>
      <c r="D5" s="119"/>
      <c r="E5" s="119"/>
      <c r="F5" s="119"/>
      <c r="G5" s="119"/>
      <c r="H5" s="119"/>
      <c r="I5" s="119"/>
      <c r="J5" s="120" t="s">
        <v>9</v>
      </c>
      <c r="K5" s="120"/>
      <c r="L5" s="120"/>
      <c r="M5" s="120"/>
      <c r="N5" s="121"/>
      <c r="O5" s="121"/>
      <c r="P5" s="121"/>
      <c r="Q5" s="121"/>
      <c r="R5" s="121"/>
    </row>
    <row r="6" spans="2:19" ht="18.95" customHeight="1">
      <c r="B6" s="118" t="s">
        <v>10</v>
      </c>
      <c r="C6" s="118"/>
      <c r="D6" s="122"/>
      <c r="E6" s="122"/>
      <c r="F6" s="122"/>
      <c r="G6" s="122"/>
      <c r="H6" s="122"/>
      <c r="I6" s="122"/>
      <c r="J6" s="120" t="s">
        <v>10</v>
      </c>
      <c r="K6" s="120"/>
      <c r="L6" s="120"/>
      <c r="M6" s="120"/>
      <c r="N6" s="121"/>
      <c r="O6" s="121"/>
      <c r="P6" s="121"/>
      <c r="Q6" s="121"/>
      <c r="R6" s="121"/>
    </row>
    <row r="7" spans="2:19" ht="18.95" customHeight="1">
      <c r="B7" s="3"/>
      <c r="C7" s="5"/>
      <c r="D7" s="123"/>
      <c r="E7" s="123"/>
      <c r="F7" s="123"/>
      <c r="G7" s="123"/>
      <c r="H7" s="123"/>
      <c r="I7" s="123"/>
      <c r="J7" s="4"/>
      <c r="K7" s="6"/>
      <c r="L7" s="5"/>
      <c r="M7" s="5"/>
      <c r="N7" s="121"/>
      <c r="O7" s="121"/>
      <c r="P7" s="121"/>
      <c r="Q7" s="121"/>
      <c r="R7" s="121"/>
    </row>
    <row r="8" spans="2:19" ht="18.95" customHeight="1">
      <c r="B8" s="124" t="s">
        <v>11</v>
      </c>
      <c r="C8" s="124"/>
      <c r="D8" s="125"/>
      <c r="E8" s="125"/>
      <c r="F8" s="125"/>
      <c r="G8" s="125"/>
      <c r="H8" s="125"/>
      <c r="I8" s="125"/>
      <c r="J8" s="126" t="s">
        <v>12</v>
      </c>
      <c r="K8" s="126"/>
      <c r="L8" s="126"/>
      <c r="M8" s="126"/>
      <c r="N8" s="127"/>
      <c r="O8" s="127"/>
      <c r="P8" s="127"/>
      <c r="Q8" s="127"/>
      <c r="R8" s="127"/>
    </row>
    <row r="9" spans="2:19" ht="18.95" customHeight="1">
      <c r="B9" s="128" t="s">
        <v>13</v>
      </c>
      <c r="C9" s="128"/>
      <c r="D9" s="122"/>
      <c r="E9" s="122"/>
      <c r="F9" s="122"/>
      <c r="G9" s="122"/>
      <c r="H9" s="122"/>
      <c r="I9" s="122"/>
      <c r="J9" s="120" t="s">
        <v>14</v>
      </c>
      <c r="K9" s="120"/>
      <c r="L9" s="120"/>
      <c r="M9" s="120"/>
      <c r="N9" s="129" t="s">
        <v>15</v>
      </c>
      <c r="O9" s="129"/>
      <c r="P9" s="129"/>
      <c r="Q9" s="129"/>
      <c r="R9" s="129"/>
    </row>
    <row r="10" spans="2:19" ht="18.95" customHeight="1">
      <c r="B10" s="130" t="s">
        <v>16</v>
      </c>
      <c r="C10" s="130"/>
      <c r="D10" s="131"/>
      <c r="E10" s="131"/>
      <c r="F10" s="131"/>
      <c r="G10" s="131"/>
      <c r="H10" s="131"/>
      <c r="I10" s="131"/>
      <c r="J10" s="120" t="s">
        <v>17</v>
      </c>
      <c r="K10" s="120"/>
      <c r="L10" s="120"/>
      <c r="M10" s="120"/>
      <c r="N10" s="121"/>
      <c r="O10" s="121"/>
      <c r="P10" s="121"/>
      <c r="Q10" s="121"/>
      <c r="R10" s="121"/>
    </row>
    <row r="11" spans="2:19" ht="18.95" customHeight="1">
      <c r="B11" s="132" t="s">
        <v>18</v>
      </c>
      <c r="C11" s="132"/>
      <c r="D11" s="133"/>
      <c r="E11" s="133"/>
      <c r="F11" s="133"/>
      <c r="G11" s="133"/>
      <c r="H11" s="133"/>
      <c r="I11" s="133"/>
      <c r="J11" s="126" t="s">
        <v>19</v>
      </c>
      <c r="K11" s="126"/>
      <c r="L11" s="126"/>
      <c r="M11" s="126"/>
      <c r="N11" s="134"/>
      <c r="O11" s="134"/>
      <c r="P11" s="134"/>
      <c r="Q11" s="134"/>
      <c r="R11" s="134"/>
    </row>
    <row r="12" spans="2:19" ht="15.95" customHeight="1"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</row>
    <row r="13" spans="2:19" ht="18.75">
      <c r="B13" s="7" t="s">
        <v>20</v>
      </c>
      <c r="C13" s="8">
        <v>1</v>
      </c>
      <c r="D13" s="8">
        <v>2</v>
      </c>
      <c r="E13" s="8">
        <v>3</v>
      </c>
      <c r="F13" s="8">
        <v>4</v>
      </c>
      <c r="G13" s="8">
        <v>5</v>
      </c>
      <c r="H13" s="8">
        <v>6</v>
      </c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8">
        <v>14</v>
      </c>
      <c r="Q13" s="8">
        <v>15</v>
      </c>
      <c r="R13" s="9"/>
    </row>
    <row r="14" spans="2:19" s="10" customFormat="1" ht="18.75">
      <c r="B14" s="11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</row>
    <row r="15" spans="2:19" ht="18.75">
      <c r="B15" s="14" t="s">
        <v>22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6"/>
    </row>
    <row r="16" spans="2:19" ht="18.75">
      <c r="B16" s="17" t="s">
        <v>23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9"/>
    </row>
    <row r="17" spans="2:24" ht="18.75">
      <c r="B17" s="20" t="s">
        <v>24</v>
      </c>
      <c r="C17" s="21" t="str">
        <f t="shared" ref="C17:R17" si="0">IF(SUM(C14:C16)&gt;0,SUM(C14:C16),"")</f>
        <v/>
      </c>
      <c r="D17" s="21" t="str">
        <f t="shared" si="0"/>
        <v/>
      </c>
      <c r="E17" s="21" t="str">
        <f t="shared" si="0"/>
        <v/>
      </c>
      <c r="F17" s="21" t="str">
        <f t="shared" si="0"/>
        <v/>
      </c>
      <c r="G17" s="21" t="str">
        <f t="shared" si="0"/>
        <v/>
      </c>
      <c r="H17" s="21" t="str">
        <f t="shared" si="0"/>
        <v/>
      </c>
      <c r="I17" s="21" t="str">
        <f t="shared" si="0"/>
        <v/>
      </c>
      <c r="J17" s="21" t="str">
        <f t="shared" si="0"/>
        <v/>
      </c>
      <c r="K17" s="21" t="str">
        <f t="shared" si="0"/>
        <v/>
      </c>
      <c r="L17" s="21" t="str">
        <f t="shared" si="0"/>
        <v/>
      </c>
      <c r="M17" s="21" t="str">
        <f t="shared" si="0"/>
        <v/>
      </c>
      <c r="N17" s="21" t="str">
        <f t="shared" si="0"/>
        <v/>
      </c>
      <c r="O17" s="21" t="str">
        <f t="shared" si="0"/>
        <v/>
      </c>
      <c r="P17" s="21" t="str">
        <f t="shared" si="0"/>
        <v/>
      </c>
      <c r="Q17" s="21" t="str">
        <f t="shared" si="0"/>
        <v/>
      </c>
      <c r="R17" s="22" t="str">
        <f t="shared" si="0"/>
        <v/>
      </c>
    </row>
    <row r="18" spans="2:24" ht="2.1" customHeight="1"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</row>
    <row r="19" spans="2:24" ht="18.75">
      <c r="B19" s="7" t="s">
        <v>20</v>
      </c>
      <c r="C19" s="8">
        <v>16</v>
      </c>
      <c r="D19" s="8">
        <v>17</v>
      </c>
      <c r="E19" s="8">
        <v>18</v>
      </c>
      <c r="F19" s="8">
        <v>19</v>
      </c>
      <c r="G19" s="8">
        <v>20</v>
      </c>
      <c r="H19" s="8">
        <v>21</v>
      </c>
      <c r="I19" s="8">
        <v>22</v>
      </c>
      <c r="J19" s="8">
        <v>23</v>
      </c>
      <c r="K19" s="8">
        <v>24</v>
      </c>
      <c r="L19" s="8">
        <v>25</v>
      </c>
      <c r="M19" s="8">
        <v>26</v>
      </c>
      <c r="N19" s="8">
        <v>27</v>
      </c>
      <c r="O19" s="8">
        <v>28</v>
      </c>
      <c r="P19" s="8">
        <v>29</v>
      </c>
      <c r="Q19" s="8">
        <v>30</v>
      </c>
      <c r="R19" s="23">
        <v>31</v>
      </c>
    </row>
    <row r="20" spans="2:24" ht="18.75">
      <c r="B20" s="24" t="s">
        <v>21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25"/>
    </row>
    <row r="21" spans="2:24" ht="18.75">
      <c r="B21" s="26" t="s">
        <v>22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27"/>
    </row>
    <row r="22" spans="2:24" ht="18.75">
      <c r="B22" s="28" t="s">
        <v>23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29"/>
    </row>
    <row r="23" spans="2:24" ht="18.75">
      <c r="B23" s="20" t="s">
        <v>25</v>
      </c>
      <c r="C23" s="21" t="str">
        <f t="shared" ref="C23:R23" si="1">IF(SUM(C20:C22)&gt;0,SUM(C20:C22),"")</f>
        <v/>
      </c>
      <c r="D23" s="21" t="str">
        <f t="shared" si="1"/>
        <v/>
      </c>
      <c r="E23" s="21" t="str">
        <f t="shared" si="1"/>
        <v/>
      </c>
      <c r="F23" s="21" t="str">
        <f t="shared" si="1"/>
        <v/>
      </c>
      <c r="G23" s="21" t="str">
        <f t="shared" si="1"/>
        <v/>
      </c>
      <c r="H23" s="21" t="str">
        <f t="shared" si="1"/>
        <v/>
      </c>
      <c r="I23" s="21" t="str">
        <f t="shared" si="1"/>
        <v/>
      </c>
      <c r="J23" s="21" t="str">
        <f t="shared" si="1"/>
        <v/>
      </c>
      <c r="K23" s="21" t="str">
        <f t="shared" si="1"/>
        <v/>
      </c>
      <c r="L23" s="21" t="str">
        <f t="shared" si="1"/>
        <v/>
      </c>
      <c r="M23" s="21" t="str">
        <f t="shared" si="1"/>
        <v/>
      </c>
      <c r="N23" s="21" t="str">
        <f t="shared" si="1"/>
        <v/>
      </c>
      <c r="O23" s="21" t="str">
        <f t="shared" si="1"/>
        <v/>
      </c>
      <c r="P23" s="21" t="str">
        <f t="shared" si="1"/>
        <v/>
      </c>
      <c r="Q23" s="21" t="str">
        <f t="shared" si="1"/>
        <v/>
      </c>
      <c r="R23" s="22" t="str">
        <f t="shared" si="1"/>
        <v/>
      </c>
    </row>
    <row r="24" spans="2:24" ht="6.95" customHeight="1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X24" s="33"/>
    </row>
    <row r="25" spans="2:24" ht="15.95" customHeight="1">
      <c r="B25" s="34" t="s">
        <v>26</v>
      </c>
      <c r="C25" s="137"/>
      <c r="D25" s="137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  <c r="X25" s="33"/>
    </row>
    <row r="26" spans="2:24" ht="17.100000000000001" customHeight="1">
      <c r="B26" s="37" t="s">
        <v>27</v>
      </c>
      <c r="C26" s="137"/>
      <c r="D26" s="137"/>
      <c r="E26" s="38"/>
      <c r="F26" s="39"/>
      <c r="G26" s="138" t="s">
        <v>28</v>
      </c>
      <c r="H26" s="138"/>
      <c r="I26" s="138"/>
      <c r="J26" s="139">
        <f>SUM(C17:Q17,C23:R23)-N34</f>
        <v>0</v>
      </c>
      <c r="K26" s="139"/>
      <c r="L26" s="140" t="s">
        <v>29</v>
      </c>
      <c r="M26" s="140"/>
      <c r="N26" s="140"/>
      <c r="O26" s="140"/>
      <c r="P26" s="141">
        <v>0</v>
      </c>
      <c r="Q26" s="141"/>
      <c r="R26" s="36"/>
    </row>
    <row r="27" spans="2:24" ht="17.100000000000001" customHeight="1">
      <c r="B27" s="37" t="s">
        <v>30</v>
      </c>
      <c r="C27" s="142"/>
      <c r="D27" s="142"/>
      <c r="E27" s="40"/>
      <c r="F27" s="39"/>
      <c r="G27" s="138" t="s">
        <v>31</v>
      </c>
      <c r="H27" s="138"/>
      <c r="I27" s="138"/>
      <c r="J27" s="143">
        <f>COUNT(C17:R17,C23:R23)</f>
        <v>0</v>
      </c>
      <c r="K27" s="143"/>
      <c r="L27" s="144" t="s">
        <v>32</v>
      </c>
      <c r="M27" s="144"/>
      <c r="N27" s="144"/>
      <c r="O27" s="145"/>
      <c r="P27" s="145"/>
      <c r="Q27" s="145"/>
      <c r="R27" s="36"/>
      <c r="V27" s="41"/>
    </row>
    <row r="28" spans="2:24" ht="6.95" customHeight="1"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2:24" ht="18.75">
      <c r="B29" s="42"/>
      <c r="C29" s="147" t="s">
        <v>33</v>
      </c>
      <c r="D29" s="147"/>
      <c r="E29" s="147"/>
      <c r="F29" s="147"/>
      <c r="G29" s="147"/>
      <c r="H29" s="147"/>
      <c r="I29" s="147"/>
      <c r="J29" s="147"/>
      <c r="K29" s="147"/>
      <c r="L29" s="148" t="s">
        <v>34</v>
      </c>
      <c r="M29" s="148"/>
      <c r="N29" s="148" t="s">
        <v>35</v>
      </c>
      <c r="O29" s="148"/>
      <c r="P29" s="117" t="s">
        <v>36</v>
      </c>
      <c r="Q29" s="117"/>
      <c r="R29" s="117"/>
      <c r="T29" s="43"/>
    </row>
    <row r="30" spans="2:24" ht="18.75">
      <c r="B30" s="44"/>
      <c r="C30" s="106" t="s">
        <v>37</v>
      </c>
      <c r="D30" s="106"/>
      <c r="E30" s="106"/>
      <c r="F30" s="106"/>
      <c r="G30" s="106"/>
      <c r="H30" s="106"/>
      <c r="I30" s="106"/>
      <c r="J30" s="106"/>
      <c r="K30" s="106"/>
      <c r="L30" s="149">
        <v>0</v>
      </c>
      <c r="M30" s="149"/>
      <c r="N30" s="108">
        <v>0</v>
      </c>
      <c r="O30" s="108"/>
      <c r="P30" s="109">
        <f>L30*N30</f>
        <v>0</v>
      </c>
      <c r="Q30" s="109"/>
      <c r="R30" s="109"/>
    </row>
    <row r="31" spans="2:24" ht="18.75">
      <c r="B31" s="45"/>
      <c r="C31" s="106" t="s">
        <v>38</v>
      </c>
      <c r="D31" s="106"/>
      <c r="E31" s="106"/>
      <c r="F31" s="106"/>
      <c r="G31" s="106"/>
      <c r="H31" s="106"/>
      <c r="I31" s="106"/>
      <c r="J31" s="106"/>
      <c r="K31" s="46">
        <v>0</v>
      </c>
      <c r="L31" s="107">
        <f>L30*K31</f>
        <v>0</v>
      </c>
      <c r="M31" s="107"/>
      <c r="N31" s="108">
        <v>0</v>
      </c>
      <c r="O31" s="108"/>
      <c r="P31" s="109">
        <f>L31*N31</f>
        <v>0</v>
      </c>
      <c r="Q31" s="109"/>
      <c r="R31" s="109"/>
    </row>
    <row r="32" spans="2:24" ht="18.75">
      <c r="B32" s="45"/>
      <c r="C32" s="156" t="s">
        <v>100</v>
      </c>
      <c r="D32" s="157"/>
      <c r="E32" s="157"/>
      <c r="F32" s="157"/>
      <c r="G32" s="157"/>
      <c r="H32" s="157"/>
      <c r="I32" s="157"/>
      <c r="J32" s="157"/>
      <c r="K32" s="158"/>
      <c r="L32" s="150">
        <v>0</v>
      </c>
      <c r="M32" s="151"/>
      <c r="N32" s="152">
        <v>0</v>
      </c>
      <c r="O32" s="153"/>
      <c r="P32" s="150">
        <f>L32*N32</f>
        <v>0</v>
      </c>
      <c r="Q32" s="154"/>
      <c r="R32" s="155"/>
    </row>
    <row r="33" spans="2:23" ht="18.75">
      <c r="B33" s="45"/>
      <c r="C33" s="106" t="s">
        <v>101</v>
      </c>
      <c r="D33" s="106"/>
      <c r="E33" s="106"/>
      <c r="F33" s="106"/>
      <c r="G33" s="106"/>
      <c r="H33" s="106"/>
      <c r="I33" s="106"/>
      <c r="J33" s="106"/>
      <c r="K33" s="46">
        <v>0</v>
      </c>
      <c r="L33" s="107">
        <v>0</v>
      </c>
      <c r="M33" s="107"/>
      <c r="N33" s="108">
        <v>0</v>
      </c>
      <c r="O33" s="108"/>
      <c r="P33" s="109">
        <f>L33*N33</f>
        <v>0</v>
      </c>
      <c r="Q33" s="109"/>
      <c r="R33" s="109"/>
    </row>
    <row r="34" spans="2:23" ht="18.75">
      <c r="B34" s="45"/>
      <c r="C34" s="161" t="s">
        <v>39</v>
      </c>
      <c r="D34" s="161"/>
      <c r="E34" s="161"/>
      <c r="F34" s="161"/>
      <c r="G34" s="161"/>
      <c r="H34" s="161"/>
      <c r="I34" s="161"/>
      <c r="J34" s="161"/>
      <c r="K34" s="161"/>
      <c r="L34" s="162">
        <v>0</v>
      </c>
      <c r="M34" s="162"/>
      <c r="N34" s="159">
        <v>0</v>
      </c>
      <c r="O34" s="159"/>
      <c r="P34" s="160">
        <f>-L34*N34</f>
        <v>0</v>
      </c>
      <c r="Q34" s="160"/>
      <c r="R34" s="160"/>
    </row>
    <row r="35" spans="2:23" ht="18.75">
      <c r="B35" s="45"/>
      <c r="C35" s="106" t="s">
        <v>40</v>
      </c>
      <c r="D35" s="106"/>
      <c r="E35" s="106"/>
      <c r="F35" s="106"/>
      <c r="G35" s="106"/>
      <c r="H35" s="106"/>
      <c r="I35" s="106"/>
      <c r="J35" s="106"/>
      <c r="K35" s="46">
        <v>0</v>
      </c>
      <c r="L35" s="107">
        <v>0</v>
      </c>
      <c r="M35" s="107"/>
      <c r="N35" s="159">
        <v>0</v>
      </c>
      <c r="O35" s="159"/>
      <c r="P35" s="109">
        <f>L35*N35</f>
        <v>0</v>
      </c>
      <c r="Q35" s="109"/>
      <c r="R35" s="109"/>
      <c r="W35" s="47"/>
    </row>
    <row r="36" spans="2:23" ht="18.75">
      <c r="B36" s="45"/>
      <c r="C36" s="106" t="s">
        <v>41</v>
      </c>
      <c r="D36" s="106"/>
      <c r="E36" s="106"/>
      <c r="F36" s="106"/>
      <c r="G36" s="106"/>
      <c r="H36" s="106"/>
      <c r="I36" s="106"/>
      <c r="J36" s="106"/>
      <c r="K36" s="106"/>
      <c r="L36" s="163">
        <v>0</v>
      </c>
      <c r="M36" s="163"/>
      <c r="N36" s="164">
        <v>0</v>
      </c>
      <c r="O36" s="164"/>
      <c r="P36" s="109">
        <f>ROUNDUP(L36*N36,2)</f>
        <v>0</v>
      </c>
      <c r="Q36" s="109"/>
      <c r="R36" s="109"/>
      <c r="W36" s="47"/>
    </row>
    <row r="37" spans="2:23" ht="18.75">
      <c r="B37" s="45"/>
      <c r="C37" s="106" t="s">
        <v>42</v>
      </c>
      <c r="D37" s="106"/>
      <c r="E37" s="106"/>
      <c r="F37" s="106"/>
      <c r="G37" s="106"/>
      <c r="H37" s="48" t="s">
        <v>43</v>
      </c>
      <c r="I37" s="49"/>
      <c r="J37" s="48" t="s">
        <v>4</v>
      </c>
      <c r="K37" s="50"/>
      <c r="L37" s="165">
        <v>0</v>
      </c>
      <c r="M37" s="165"/>
      <c r="N37" s="166" t="s">
        <v>106</v>
      </c>
      <c r="O37" s="166"/>
      <c r="P37" s="109">
        <f>IF(N37="1/12",ROUNDUP(L37/12,2),ROUNDUP(L37*10/100,2))</f>
        <v>0</v>
      </c>
      <c r="Q37" s="109"/>
      <c r="R37" s="109"/>
      <c r="W37" s="47"/>
    </row>
    <row r="38" spans="2:23" ht="18.75">
      <c r="B38" s="45"/>
      <c r="C38" s="167" t="s">
        <v>44</v>
      </c>
      <c r="D38" s="167"/>
      <c r="E38" s="167"/>
      <c r="F38" s="167"/>
      <c r="G38" s="167"/>
      <c r="H38" s="167"/>
      <c r="I38" s="167"/>
      <c r="J38" s="167"/>
      <c r="K38" s="167"/>
      <c r="L38" s="163">
        <v>0</v>
      </c>
      <c r="M38" s="163"/>
      <c r="N38" s="159">
        <v>0</v>
      </c>
      <c r="O38" s="159"/>
      <c r="P38" s="109">
        <f>L38*N38</f>
        <v>0</v>
      </c>
      <c r="Q38" s="109"/>
      <c r="R38" s="109"/>
    </row>
    <row r="39" spans="2:23" ht="15" customHeight="1">
      <c r="B39" s="168"/>
      <c r="C39" s="168"/>
      <c r="D39" s="168"/>
      <c r="E39" s="168"/>
      <c r="F39" s="168"/>
      <c r="G39" s="168"/>
      <c r="H39" s="168"/>
      <c r="I39" s="168"/>
      <c r="J39" s="51" t="s">
        <v>45</v>
      </c>
      <c r="K39" s="52"/>
      <c r="L39" s="169" t="s">
        <v>46</v>
      </c>
      <c r="M39" s="169"/>
      <c r="N39" s="169"/>
      <c r="O39" s="169"/>
      <c r="P39" s="170">
        <f>SUM(P30:R38)</f>
        <v>0</v>
      </c>
      <c r="Q39" s="170"/>
      <c r="R39" s="170"/>
    </row>
    <row r="40" spans="2:23" ht="6.95" customHeight="1"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</row>
    <row r="41" spans="2:23" ht="15.75">
      <c r="B41" s="53"/>
      <c r="C41" s="172" t="s">
        <v>47</v>
      </c>
      <c r="D41" s="172"/>
      <c r="E41" s="172"/>
      <c r="F41" s="172"/>
      <c r="G41" s="172"/>
      <c r="H41" s="172"/>
      <c r="I41" s="172"/>
      <c r="J41" s="172"/>
      <c r="K41" s="172"/>
      <c r="L41" s="173" t="s">
        <v>48</v>
      </c>
      <c r="M41" s="173"/>
      <c r="N41" s="173"/>
      <c r="O41" s="173"/>
      <c r="P41" s="173"/>
      <c r="Q41" s="173"/>
      <c r="R41" s="173"/>
      <c r="U41" s="54"/>
    </row>
    <row r="42" spans="2:23" ht="15.75">
      <c r="B42" s="55"/>
      <c r="C42" s="172"/>
      <c r="D42" s="172"/>
      <c r="E42" s="172"/>
      <c r="F42" s="172"/>
      <c r="G42" s="172"/>
      <c r="H42" s="172"/>
      <c r="I42" s="172"/>
      <c r="J42" s="172"/>
      <c r="K42" s="172"/>
      <c r="L42" s="172" t="s">
        <v>49</v>
      </c>
      <c r="M42" s="172"/>
      <c r="N42" s="172" t="s">
        <v>50</v>
      </c>
      <c r="O42" s="172"/>
      <c r="P42" s="173" t="s">
        <v>36</v>
      </c>
      <c r="Q42" s="173"/>
      <c r="R42" s="173"/>
    </row>
    <row r="43" spans="2:23" ht="15.6" customHeight="1">
      <c r="B43" s="55"/>
      <c r="C43" s="174" t="s">
        <v>51</v>
      </c>
      <c r="D43" s="174"/>
      <c r="E43" s="174"/>
      <c r="F43" s="174"/>
      <c r="G43" s="174"/>
      <c r="H43" s="174"/>
      <c r="I43" s="174"/>
      <c r="J43" s="174"/>
      <c r="K43" s="174"/>
      <c r="L43" s="175">
        <f>P39</f>
        <v>0</v>
      </c>
      <c r="M43" s="175"/>
      <c r="N43" s="176">
        <v>7.4999999999999997E-3</v>
      </c>
      <c r="O43" s="176"/>
      <c r="P43" s="177">
        <f t="shared" ref="P43:P49" si="2">L43*N43</f>
        <v>0</v>
      </c>
      <c r="Q43" s="177"/>
      <c r="R43" s="177"/>
    </row>
    <row r="44" spans="2:23" ht="15.6" customHeight="1">
      <c r="B44" s="55"/>
      <c r="C44" s="174" t="s">
        <v>52</v>
      </c>
      <c r="D44" s="174"/>
      <c r="E44" s="174"/>
      <c r="F44" s="174"/>
      <c r="G44" s="174"/>
      <c r="H44" s="174"/>
      <c r="I44" s="174"/>
      <c r="J44" s="174"/>
      <c r="K44" s="174"/>
      <c r="L44" s="175">
        <f>P39</f>
        <v>0</v>
      </c>
      <c r="M44" s="175"/>
      <c r="N44" s="176">
        <v>6.7500000000000004E-2</v>
      </c>
      <c r="O44" s="176"/>
      <c r="P44" s="177">
        <f t="shared" si="2"/>
        <v>0</v>
      </c>
      <c r="Q44" s="177"/>
      <c r="R44" s="177"/>
    </row>
    <row r="45" spans="2:23" ht="15.75">
      <c r="B45" s="55"/>
      <c r="C45" s="174" t="s">
        <v>53</v>
      </c>
      <c r="D45" s="174"/>
      <c r="E45" s="174"/>
      <c r="F45" s="174"/>
      <c r="G45" s="174"/>
      <c r="H45" s="174"/>
      <c r="I45" s="174"/>
      <c r="J45" s="174"/>
      <c r="K45" s="174"/>
      <c r="L45" s="175">
        <f>P39</f>
        <v>0</v>
      </c>
      <c r="M45" s="175"/>
      <c r="N45" s="176">
        <v>1E-3</v>
      </c>
      <c r="O45" s="176"/>
      <c r="P45" s="177">
        <f t="shared" si="2"/>
        <v>0</v>
      </c>
      <c r="Q45" s="177"/>
      <c r="R45" s="177"/>
    </row>
    <row r="46" spans="2:23" ht="15.75">
      <c r="B46" s="55"/>
      <c r="C46" s="178" t="s">
        <v>54</v>
      </c>
      <c r="D46" s="178"/>
      <c r="E46" s="178"/>
      <c r="F46" s="178"/>
      <c r="G46" s="178"/>
      <c r="H46" s="178"/>
      <c r="I46" s="178"/>
      <c r="J46" s="178"/>
      <c r="K46" s="178"/>
      <c r="L46" s="175">
        <f>P39</f>
        <v>0</v>
      </c>
      <c r="M46" s="175"/>
      <c r="N46" s="176">
        <v>2.4E-2</v>
      </c>
      <c r="O46" s="176"/>
      <c r="P46" s="177">
        <f t="shared" si="2"/>
        <v>0</v>
      </c>
      <c r="Q46" s="177"/>
      <c r="R46" s="177"/>
    </row>
    <row r="47" spans="2:23" ht="15.75">
      <c r="B47" s="55"/>
      <c r="C47" s="174" t="s">
        <v>55</v>
      </c>
      <c r="D47" s="174"/>
      <c r="E47" s="174"/>
      <c r="F47" s="174"/>
      <c r="G47" s="174"/>
      <c r="H47" s="174"/>
      <c r="I47" s="174"/>
      <c r="J47" s="174"/>
      <c r="K47" s="174"/>
      <c r="L47" s="175">
        <f>P39</f>
        <v>0</v>
      </c>
      <c r="M47" s="175"/>
      <c r="N47" s="176">
        <v>8.0000000000000002E-3</v>
      </c>
      <c r="O47" s="176"/>
      <c r="P47" s="177">
        <f t="shared" si="2"/>
        <v>0</v>
      </c>
      <c r="Q47" s="177"/>
      <c r="R47" s="177"/>
    </row>
    <row r="48" spans="2:23" ht="15.75">
      <c r="B48" s="55"/>
      <c r="C48" s="174" t="s">
        <v>56</v>
      </c>
      <c r="D48" s="174"/>
      <c r="E48" s="174"/>
      <c r="F48" s="174"/>
      <c r="G48" s="174"/>
      <c r="H48" s="174"/>
      <c r="I48" s="174"/>
      <c r="J48" s="174"/>
      <c r="K48" s="174"/>
      <c r="L48" s="175">
        <f>P39</f>
        <v>0</v>
      </c>
      <c r="M48" s="175"/>
      <c r="N48" s="176">
        <v>0.03</v>
      </c>
      <c r="O48" s="176"/>
      <c r="P48" s="177">
        <f t="shared" si="2"/>
        <v>0</v>
      </c>
      <c r="Q48" s="177"/>
      <c r="R48" s="177"/>
    </row>
    <row r="49" spans="1:19" ht="15.75">
      <c r="B49" s="55"/>
      <c r="C49" s="174" t="s">
        <v>57</v>
      </c>
      <c r="D49" s="174"/>
      <c r="E49" s="174"/>
      <c r="F49" s="174"/>
      <c r="G49" s="174"/>
      <c r="H49" s="174"/>
      <c r="I49" s="174"/>
      <c r="J49" s="174"/>
      <c r="K49" s="174"/>
      <c r="L49" s="175">
        <f>P39</f>
        <v>0</v>
      </c>
      <c r="M49" s="175"/>
      <c r="N49" s="176">
        <v>1.15E-2</v>
      </c>
      <c r="O49" s="176"/>
      <c r="P49" s="177">
        <f t="shared" si="2"/>
        <v>0</v>
      </c>
      <c r="Q49" s="177"/>
      <c r="R49" s="177"/>
    </row>
    <row r="50" spans="1:19" ht="15.75">
      <c r="B50" s="55"/>
      <c r="C50" s="179" t="s">
        <v>58</v>
      </c>
      <c r="D50" s="179"/>
      <c r="E50" s="179"/>
      <c r="F50" s="179"/>
      <c r="G50" s="179"/>
      <c r="H50" s="179"/>
      <c r="I50" s="179"/>
      <c r="J50" s="179"/>
      <c r="K50" s="179"/>
      <c r="L50" s="175">
        <f>P39*98.25%</f>
        <v>0</v>
      </c>
      <c r="M50" s="175"/>
      <c r="N50" s="176">
        <v>5.0999999999999997E-2</v>
      </c>
      <c r="O50" s="176"/>
      <c r="P50" s="177">
        <f>L50*N50</f>
        <v>0</v>
      </c>
      <c r="Q50" s="177"/>
      <c r="R50" s="177"/>
    </row>
    <row r="51" spans="1:19" ht="13.15" customHeight="1">
      <c r="B51" s="55"/>
      <c r="C51" s="180" t="s">
        <v>102</v>
      </c>
      <c r="D51" s="181"/>
      <c r="E51" s="181"/>
      <c r="F51" s="181"/>
      <c r="G51" s="181"/>
      <c r="H51" s="181"/>
      <c r="I51" s="181"/>
      <c r="J51" s="181"/>
      <c r="K51" s="182"/>
      <c r="L51" s="183">
        <f>L50</f>
        <v>0</v>
      </c>
      <c r="M51" s="184"/>
      <c r="N51" s="185">
        <v>2.9000000000000001E-2</v>
      </c>
      <c r="O51" s="186"/>
      <c r="P51" s="187">
        <f>L51*N51</f>
        <v>0</v>
      </c>
      <c r="Q51" s="188"/>
      <c r="R51" s="189"/>
    </row>
    <row r="52" spans="1:19" ht="12.95" customHeight="1">
      <c r="B52" s="190"/>
      <c r="C52" s="191"/>
      <c r="D52" s="191"/>
      <c r="E52" s="191"/>
      <c r="F52" s="191"/>
      <c r="G52" s="191"/>
      <c r="H52" s="191"/>
      <c r="I52" s="191"/>
      <c r="J52" s="57"/>
      <c r="K52" s="58"/>
      <c r="L52" s="192" t="s">
        <v>59</v>
      </c>
      <c r="M52" s="193"/>
      <c r="N52" s="193"/>
      <c r="O52" s="194"/>
      <c r="P52" s="195">
        <f>SUM(P43:R51)</f>
        <v>0</v>
      </c>
      <c r="Q52" s="196"/>
      <c r="R52" s="197"/>
    </row>
    <row r="53" spans="1:19" ht="6.95" customHeight="1">
      <c r="B53" s="190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8"/>
    </row>
    <row r="54" spans="1:19" ht="19.5" customHeight="1">
      <c r="B54" s="199"/>
      <c r="C54" s="200"/>
      <c r="D54" s="200"/>
      <c r="E54" s="200"/>
      <c r="F54" s="200"/>
      <c r="G54" s="201"/>
      <c r="H54" s="201"/>
      <c r="I54" s="59"/>
      <c r="J54" s="60" t="s">
        <v>60</v>
      </c>
      <c r="K54" s="61"/>
      <c r="L54" s="202" t="s">
        <v>61</v>
      </c>
      <c r="M54" s="203"/>
      <c r="N54" s="203"/>
      <c r="O54" s="204"/>
      <c r="P54" s="205">
        <f>P39-P52</f>
        <v>0</v>
      </c>
      <c r="Q54" s="206"/>
      <c r="R54" s="207"/>
    </row>
    <row r="55" spans="1:19" ht="6.95" customHeight="1">
      <c r="A55">
        <v>4</v>
      </c>
      <c r="B55" s="208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10"/>
    </row>
    <row r="56" spans="1:19" ht="15" customHeight="1">
      <c r="B56" s="62"/>
      <c r="C56" s="211" t="s">
        <v>62</v>
      </c>
      <c r="D56" s="212"/>
      <c r="E56" s="212"/>
      <c r="F56" s="212"/>
      <c r="G56" s="212"/>
      <c r="H56" s="212"/>
      <c r="I56" s="212"/>
      <c r="J56" s="212"/>
      <c r="K56" s="213"/>
      <c r="L56" s="211" t="s">
        <v>63</v>
      </c>
      <c r="M56" s="213"/>
      <c r="N56" s="211" t="s">
        <v>64</v>
      </c>
      <c r="O56" s="213"/>
      <c r="P56" s="211" t="s">
        <v>36</v>
      </c>
      <c r="Q56" s="212"/>
      <c r="R56" s="214"/>
    </row>
    <row r="57" spans="1:19" ht="18.75">
      <c r="B57" s="63"/>
      <c r="C57" s="215" t="s">
        <v>65</v>
      </c>
      <c r="D57" s="216"/>
      <c r="E57" s="216"/>
      <c r="F57" s="216"/>
      <c r="G57" s="217"/>
      <c r="H57" s="221" t="s">
        <v>66</v>
      </c>
      <c r="I57" s="222"/>
      <c r="J57" s="222"/>
      <c r="K57" s="223"/>
      <c r="L57" s="224">
        <v>2.97</v>
      </c>
      <c r="M57" s="225"/>
      <c r="N57" s="226">
        <f>J27</f>
        <v>0</v>
      </c>
      <c r="O57" s="227"/>
      <c r="P57" s="228">
        <f t="shared" ref="P57:P63" si="3">L57*N57</f>
        <v>0</v>
      </c>
      <c r="Q57" s="229"/>
      <c r="R57" s="230"/>
      <c r="S57" s="47"/>
    </row>
    <row r="58" spans="1:19" ht="18.75">
      <c r="B58" s="63"/>
      <c r="C58" s="218"/>
      <c r="D58" s="219"/>
      <c r="E58" s="219"/>
      <c r="F58" s="219"/>
      <c r="G58" s="220"/>
      <c r="H58" s="221" t="s">
        <v>67</v>
      </c>
      <c r="I58" s="222"/>
      <c r="J58" s="222"/>
      <c r="K58" s="223"/>
      <c r="L58" s="224">
        <v>0.33</v>
      </c>
      <c r="M58" s="225"/>
      <c r="N58" s="234">
        <v>0</v>
      </c>
      <c r="O58" s="227"/>
      <c r="P58" s="228">
        <f t="shared" si="3"/>
        <v>0</v>
      </c>
      <c r="Q58" s="229"/>
      <c r="R58" s="230"/>
    </row>
    <row r="59" spans="1:19" ht="18.75">
      <c r="B59" s="63"/>
      <c r="C59" s="215" t="s">
        <v>68</v>
      </c>
      <c r="D59" s="216"/>
      <c r="E59" s="216"/>
      <c r="F59" s="216"/>
      <c r="G59" s="217"/>
      <c r="H59" s="231" t="s">
        <v>69</v>
      </c>
      <c r="I59" s="232"/>
      <c r="J59" s="232"/>
      <c r="K59" s="233"/>
      <c r="L59" s="224">
        <v>1</v>
      </c>
      <c r="M59" s="225"/>
      <c r="N59" s="234">
        <v>0</v>
      </c>
      <c r="O59" s="227"/>
      <c r="P59" s="228">
        <f t="shared" si="3"/>
        <v>0</v>
      </c>
      <c r="Q59" s="229"/>
      <c r="R59" s="230"/>
    </row>
    <row r="60" spans="1:19" ht="18.75">
      <c r="B60" s="64"/>
      <c r="C60" s="286"/>
      <c r="D60" s="287"/>
      <c r="E60" s="287"/>
      <c r="F60" s="287"/>
      <c r="G60" s="288"/>
      <c r="H60" s="231" t="s">
        <v>70</v>
      </c>
      <c r="I60" s="232"/>
      <c r="J60" s="232"/>
      <c r="K60" s="233"/>
      <c r="L60" s="235">
        <v>1</v>
      </c>
      <c r="M60" s="235"/>
      <c r="N60" s="236">
        <v>0</v>
      </c>
      <c r="O60" s="236"/>
      <c r="P60" s="237">
        <f t="shared" si="3"/>
        <v>0</v>
      </c>
      <c r="Q60" s="237"/>
      <c r="R60" s="237"/>
    </row>
    <row r="61" spans="1:19" ht="18.75">
      <c r="B61" s="65"/>
      <c r="C61" s="286"/>
      <c r="D61" s="287"/>
      <c r="E61" s="287"/>
      <c r="F61" s="287"/>
      <c r="G61" s="288"/>
      <c r="H61" s="231" t="s">
        <v>71</v>
      </c>
      <c r="I61" s="232"/>
      <c r="J61" s="232"/>
      <c r="K61" s="233"/>
      <c r="L61" s="235">
        <v>1</v>
      </c>
      <c r="M61" s="235"/>
      <c r="N61" s="236">
        <v>0</v>
      </c>
      <c r="O61" s="236"/>
      <c r="P61" s="237">
        <f t="shared" si="3"/>
        <v>0</v>
      </c>
      <c r="Q61" s="237"/>
      <c r="R61" s="237"/>
    </row>
    <row r="62" spans="1:19" ht="18.75">
      <c r="B62" s="66"/>
      <c r="C62" s="218"/>
      <c r="D62" s="219"/>
      <c r="E62" s="219"/>
      <c r="F62" s="219"/>
      <c r="G62" s="220"/>
      <c r="H62" s="231" t="s">
        <v>72</v>
      </c>
      <c r="I62" s="232"/>
      <c r="J62" s="232"/>
      <c r="K62" s="233"/>
      <c r="L62" s="235">
        <v>1</v>
      </c>
      <c r="M62" s="235"/>
      <c r="N62" s="236">
        <v>0</v>
      </c>
      <c r="O62" s="236"/>
      <c r="P62" s="237">
        <f t="shared" si="3"/>
        <v>0</v>
      </c>
      <c r="Q62" s="237"/>
      <c r="R62" s="237"/>
    </row>
    <row r="63" spans="1:19" ht="18.75">
      <c r="B63" s="66"/>
      <c r="C63" s="238" t="s">
        <v>73</v>
      </c>
      <c r="D63" s="239"/>
      <c r="E63" s="239"/>
      <c r="F63" s="239"/>
      <c r="G63" s="239"/>
      <c r="H63" s="239"/>
      <c r="I63" s="239"/>
      <c r="J63" s="239"/>
      <c r="K63" s="240"/>
      <c r="L63" s="241"/>
      <c r="M63" s="241"/>
      <c r="N63" s="242"/>
      <c r="O63" s="242"/>
      <c r="P63" s="237">
        <f t="shared" si="3"/>
        <v>0</v>
      </c>
      <c r="Q63" s="237"/>
      <c r="R63" s="237"/>
    </row>
    <row r="64" spans="1:19" ht="18.75">
      <c r="B64" s="64"/>
      <c r="C64" s="247" t="s">
        <v>105</v>
      </c>
      <c r="D64" s="248"/>
      <c r="E64" s="248"/>
      <c r="F64" s="248"/>
      <c r="G64" s="248"/>
      <c r="H64" s="248"/>
      <c r="I64" s="248"/>
      <c r="J64" s="248"/>
      <c r="K64" s="249"/>
      <c r="L64" s="250"/>
      <c r="M64" s="250"/>
      <c r="N64" s="251"/>
      <c r="O64" s="251"/>
      <c r="P64" s="252"/>
      <c r="Q64" s="252"/>
      <c r="R64" s="252"/>
    </row>
    <row r="65" spans="2:24" ht="17.100000000000001" customHeight="1">
      <c r="B65" s="253" t="s">
        <v>103</v>
      </c>
      <c r="C65" s="254"/>
      <c r="D65" s="254"/>
      <c r="E65" s="254"/>
      <c r="F65" s="254"/>
      <c r="G65" s="254"/>
      <c r="H65" s="254"/>
      <c r="I65" s="254"/>
      <c r="J65" s="254"/>
      <c r="K65" s="255"/>
      <c r="L65" s="256" t="s">
        <v>74</v>
      </c>
      <c r="M65" s="256"/>
      <c r="N65" s="256"/>
      <c r="O65" s="256"/>
      <c r="P65" s="170">
        <f>SUM(P57:R64)</f>
        <v>0</v>
      </c>
      <c r="Q65" s="170"/>
      <c r="R65" s="170"/>
    </row>
    <row r="66" spans="2:24" ht="6.95" customHeight="1">
      <c r="B66" s="56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8"/>
    </row>
    <row r="67" spans="2:24" ht="19.5" customHeight="1">
      <c r="B67" s="262" t="s">
        <v>75</v>
      </c>
      <c r="C67" s="263" t="s">
        <v>76</v>
      </c>
      <c r="D67" s="263"/>
      <c r="E67" s="264" t="s">
        <v>77</v>
      </c>
      <c r="F67" s="264"/>
      <c r="G67" s="265" t="s">
        <v>78</v>
      </c>
      <c r="H67" s="266"/>
      <c r="I67" s="266"/>
      <c r="J67" s="266"/>
      <c r="K67" s="267"/>
      <c r="L67" s="268" t="s">
        <v>79</v>
      </c>
      <c r="M67" s="268"/>
      <c r="N67" s="268"/>
      <c r="O67" s="268"/>
      <c r="P67" s="243">
        <f>P54+P65</f>
        <v>0</v>
      </c>
      <c r="Q67" s="243"/>
      <c r="R67" s="243"/>
    </row>
    <row r="68" spans="2:24" ht="19.5" customHeight="1">
      <c r="B68" s="262"/>
      <c r="C68" s="263"/>
      <c r="D68" s="263"/>
      <c r="E68" s="264"/>
      <c r="F68" s="264"/>
      <c r="G68" s="244"/>
      <c r="H68" s="245"/>
      <c r="I68" s="245"/>
      <c r="J68" s="245"/>
      <c r="K68" s="246"/>
      <c r="L68" s="69"/>
      <c r="M68" s="70"/>
      <c r="N68" s="71"/>
      <c r="O68" s="71"/>
      <c r="P68" s="71"/>
      <c r="Q68" s="71"/>
      <c r="R68" s="72"/>
    </row>
    <row r="69" spans="2:24" ht="19.5" customHeight="1">
      <c r="B69" s="73" t="s">
        <v>81</v>
      </c>
      <c r="C69" s="273">
        <v>2.5</v>
      </c>
      <c r="D69" s="273"/>
      <c r="E69" s="74" t="s">
        <v>82</v>
      </c>
      <c r="F69" s="75">
        <v>0</v>
      </c>
      <c r="G69" s="274" t="s">
        <v>80</v>
      </c>
      <c r="H69" s="274"/>
      <c r="I69" s="274"/>
      <c r="J69" s="275">
        <f>P54+P51</f>
        <v>0</v>
      </c>
      <c r="K69" s="275"/>
      <c r="L69" s="76" t="s">
        <v>83</v>
      </c>
      <c r="M69" s="276"/>
      <c r="N69" s="276"/>
      <c r="O69" s="276"/>
      <c r="P69" s="276"/>
      <c r="Q69" s="276"/>
      <c r="R69" s="276"/>
    </row>
    <row r="70" spans="2:24" ht="15.75" customHeight="1">
      <c r="B70" s="73" t="s">
        <v>84</v>
      </c>
      <c r="C70" s="277">
        <v>0</v>
      </c>
      <c r="D70" s="277"/>
      <c r="E70" s="77"/>
      <c r="F70" s="78"/>
      <c r="G70" s="257" t="s">
        <v>85</v>
      </c>
      <c r="H70" s="257"/>
      <c r="I70" s="257"/>
      <c r="J70" s="258">
        <f>COUNTIF(C17:R17,"&gt;=8")+COUNTIF(C23:R23,"&gt;=8")</f>
        <v>0</v>
      </c>
      <c r="K70" s="258"/>
      <c r="L70" s="259" t="s">
        <v>86</v>
      </c>
      <c r="M70" s="260"/>
      <c r="N70" s="260"/>
      <c r="O70" s="260"/>
      <c r="P70" s="260"/>
      <c r="Q70" s="260"/>
      <c r="R70" s="260"/>
    </row>
    <row r="71" spans="2:24" s="79" customFormat="1" ht="15.75" customHeight="1">
      <c r="B71" s="73" t="s">
        <v>87</v>
      </c>
      <c r="C71" s="271">
        <f>ROUNDUP(C69*C70,0)</f>
        <v>0</v>
      </c>
      <c r="D71" s="271"/>
      <c r="E71" s="290">
        <v>0</v>
      </c>
      <c r="F71" s="290"/>
      <c r="G71" s="261" t="s">
        <v>88</v>
      </c>
      <c r="H71" s="261"/>
      <c r="I71" s="261"/>
      <c r="J71" s="291">
        <f>ROUNDUP(SUMIF($C$17:$Q$17,"&lt;7,99")+SUMIF($C$23:$R$23,"&lt;7,99"),0)</f>
        <v>0</v>
      </c>
      <c r="K71" s="291"/>
      <c r="L71" s="259"/>
      <c r="M71" s="260"/>
      <c r="N71" s="260"/>
      <c r="O71" s="260"/>
      <c r="P71" s="260"/>
      <c r="Q71" s="260"/>
      <c r="R71" s="260"/>
    </row>
    <row r="72" spans="2:24" s="79" customFormat="1" ht="15.75" customHeight="1">
      <c r="B72" s="269" t="s">
        <v>89</v>
      </c>
      <c r="C72" s="269"/>
      <c r="D72" s="269"/>
      <c r="E72" s="270">
        <v>0</v>
      </c>
      <c r="F72" s="270"/>
      <c r="G72" s="103"/>
      <c r="H72" s="80"/>
      <c r="I72" s="81"/>
      <c r="J72" s="81"/>
      <c r="K72" s="81"/>
      <c r="L72" s="82"/>
      <c r="M72" s="272" t="s">
        <v>90</v>
      </c>
      <c r="N72" s="272"/>
      <c r="O72" s="281" t="s">
        <v>91</v>
      </c>
      <c r="P72" s="281"/>
      <c r="Q72" s="281"/>
      <c r="R72" s="281"/>
      <c r="X72" s="83"/>
    </row>
    <row r="73" spans="2:24" s="79" customFormat="1" ht="15.75" customHeight="1">
      <c r="B73" s="73" t="s">
        <v>92</v>
      </c>
      <c r="C73" s="282"/>
      <c r="D73" s="282"/>
      <c r="E73" s="283">
        <f>IF(E71+E72&lt;30,F69+E71+E72,30+F69)</f>
        <v>0</v>
      </c>
      <c r="F73" s="283"/>
      <c r="G73" s="284"/>
      <c r="H73" s="285"/>
      <c r="I73" s="84"/>
      <c r="J73" s="84"/>
      <c r="K73" s="84"/>
      <c r="L73" s="67"/>
      <c r="M73" s="272"/>
      <c r="N73" s="272"/>
      <c r="O73" s="281"/>
      <c r="P73" s="281"/>
      <c r="Q73" s="281"/>
      <c r="R73" s="281"/>
    </row>
    <row r="74" spans="2:24" s="79" customFormat="1" ht="15.75" customHeight="1">
      <c r="B74" s="85" t="s">
        <v>93</v>
      </c>
      <c r="C74" s="282"/>
      <c r="D74" s="282"/>
      <c r="E74" s="289">
        <v>0</v>
      </c>
      <c r="F74" s="289"/>
      <c r="G74" s="101" t="s">
        <v>104</v>
      </c>
      <c r="H74" s="84"/>
      <c r="I74" s="86"/>
      <c r="J74" s="84"/>
      <c r="K74" s="84"/>
      <c r="L74" s="67"/>
      <c r="M74" s="67"/>
      <c r="N74" s="87"/>
      <c r="O74" s="88" t="s">
        <v>94</v>
      </c>
      <c r="P74" s="48" t="s">
        <v>95</v>
      </c>
      <c r="Q74" s="48" t="s">
        <v>96</v>
      </c>
      <c r="R74" s="89" t="s">
        <v>97</v>
      </c>
    </row>
    <row r="75" spans="2:24" s="79" customFormat="1" ht="18" customHeight="1">
      <c r="B75" s="85" t="s">
        <v>98</v>
      </c>
      <c r="C75" s="282"/>
      <c r="D75" s="282"/>
      <c r="E75" s="142">
        <f>E73-E74</f>
        <v>0</v>
      </c>
      <c r="F75" s="142"/>
      <c r="G75" s="99"/>
      <c r="H75" s="104"/>
      <c r="I75" s="90"/>
      <c r="J75" s="90"/>
      <c r="K75" s="102"/>
      <c r="L75" s="91"/>
      <c r="M75" s="91"/>
      <c r="N75" s="92"/>
      <c r="O75" s="93"/>
      <c r="P75" s="94"/>
      <c r="Q75" s="94"/>
      <c r="R75" s="95"/>
    </row>
    <row r="76" spans="2:24" s="79" customFormat="1" ht="12.75" hidden="1" customHeight="1">
      <c r="B76" s="96"/>
      <c r="C76" s="59"/>
      <c r="D76" s="59"/>
      <c r="E76" s="59"/>
      <c r="F76" s="59"/>
      <c r="G76" s="59"/>
      <c r="H76" s="59"/>
      <c r="I76" s="59"/>
      <c r="J76" s="59"/>
      <c r="K76" s="97"/>
      <c r="L76" s="97"/>
      <c r="M76" s="97"/>
      <c r="N76" s="97"/>
      <c r="O76" s="97"/>
      <c r="P76" s="97"/>
      <c r="Q76" s="97"/>
      <c r="R76" s="98"/>
    </row>
    <row r="77" spans="2:24" ht="15.75" customHeight="1">
      <c r="B77" s="278" t="s">
        <v>99</v>
      </c>
      <c r="C77" s="279"/>
      <c r="D77" s="279"/>
      <c r="E77" s="279"/>
      <c r="F77" s="279"/>
      <c r="G77" s="279"/>
      <c r="H77" s="279"/>
      <c r="I77" s="279"/>
      <c r="J77" s="279"/>
      <c r="K77" s="279"/>
      <c r="L77" s="279"/>
      <c r="M77" s="279"/>
      <c r="N77" s="279"/>
      <c r="O77" s="279"/>
      <c r="P77" s="279"/>
      <c r="Q77" s="279"/>
      <c r="R77" s="280"/>
    </row>
    <row r="80" spans="2:24">
      <c r="J80" s="100"/>
    </row>
  </sheetData>
  <sheetProtection selectLockedCells="1" selectUnlockedCells="1"/>
  <mergeCells count="213">
    <mergeCell ref="B77:R77"/>
    <mergeCell ref="O72:R73"/>
    <mergeCell ref="C73:D75"/>
    <mergeCell ref="E73:F73"/>
    <mergeCell ref="G73:H73"/>
    <mergeCell ref="C59:G62"/>
    <mergeCell ref="E74:F74"/>
    <mergeCell ref="E75:F75"/>
    <mergeCell ref="E71:F71"/>
    <mergeCell ref="J71:K71"/>
    <mergeCell ref="B72:D72"/>
    <mergeCell ref="E72:F72"/>
    <mergeCell ref="C71:D71"/>
    <mergeCell ref="M72:N73"/>
    <mergeCell ref="H61:K61"/>
    <mergeCell ref="C69:D69"/>
    <mergeCell ref="G69:I69"/>
    <mergeCell ref="J69:K69"/>
    <mergeCell ref="M69:R69"/>
    <mergeCell ref="C70:D70"/>
    <mergeCell ref="G70:I70"/>
    <mergeCell ref="J70:K70"/>
    <mergeCell ref="L70:L71"/>
    <mergeCell ref="M70:R71"/>
    <mergeCell ref="G71:I71"/>
    <mergeCell ref="B67:B68"/>
    <mergeCell ref="C67:D68"/>
    <mergeCell ref="E67:F68"/>
    <mergeCell ref="G67:K67"/>
    <mergeCell ref="L67:O67"/>
    <mergeCell ref="P67:R67"/>
    <mergeCell ref="G68:K68"/>
    <mergeCell ref="C64:K64"/>
    <mergeCell ref="L64:M64"/>
    <mergeCell ref="N64:O64"/>
    <mergeCell ref="P64:R64"/>
    <mergeCell ref="B65:K65"/>
    <mergeCell ref="L65:O65"/>
    <mergeCell ref="P65:R65"/>
    <mergeCell ref="H62:K62"/>
    <mergeCell ref="L62:M62"/>
    <mergeCell ref="N62:O62"/>
    <mergeCell ref="P62:R62"/>
    <mergeCell ref="C63:K63"/>
    <mergeCell ref="L63:M63"/>
    <mergeCell ref="N63:O63"/>
    <mergeCell ref="P63:R63"/>
    <mergeCell ref="L61:M61"/>
    <mergeCell ref="N61:O61"/>
    <mergeCell ref="P61:R61"/>
    <mergeCell ref="L58:M58"/>
    <mergeCell ref="N58:O58"/>
    <mergeCell ref="P58:R58"/>
    <mergeCell ref="H59:K59"/>
    <mergeCell ref="L59:M59"/>
    <mergeCell ref="N59:O59"/>
    <mergeCell ref="P59:R59"/>
    <mergeCell ref="H60:K60"/>
    <mergeCell ref="L60:M60"/>
    <mergeCell ref="N60:O60"/>
    <mergeCell ref="P60:R60"/>
    <mergeCell ref="C56:K56"/>
    <mergeCell ref="L56:M56"/>
    <mergeCell ref="N56:O56"/>
    <mergeCell ref="P56:R56"/>
    <mergeCell ref="C57:G58"/>
    <mergeCell ref="H57:K57"/>
    <mergeCell ref="L57:M57"/>
    <mergeCell ref="N57:O57"/>
    <mergeCell ref="P57:R57"/>
    <mergeCell ref="H58:K58"/>
    <mergeCell ref="B53:R53"/>
    <mergeCell ref="B54:F54"/>
    <mergeCell ref="G54:H54"/>
    <mergeCell ref="L54:O54"/>
    <mergeCell ref="P54:R54"/>
    <mergeCell ref="B55:R55"/>
    <mergeCell ref="C51:K51"/>
    <mergeCell ref="L51:M51"/>
    <mergeCell ref="N51:O51"/>
    <mergeCell ref="P51:R51"/>
    <mergeCell ref="B52:I52"/>
    <mergeCell ref="L52:O52"/>
    <mergeCell ref="P52:R52"/>
    <mergeCell ref="C49:K49"/>
    <mergeCell ref="L49:M49"/>
    <mergeCell ref="N49:O49"/>
    <mergeCell ref="P49:R49"/>
    <mergeCell ref="C50:K50"/>
    <mergeCell ref="L50:M50"/>
    <mergeCell ref="N50:O50"/>
    <mergeCell ref="P50:R50"/>
    <mergeCell ref="C47:K47"/>
    <mergeCell ref="L47:M47"/>
    <mergeCell ref="N47:O47"/>
    <mergeCell ref="P47:R47"/>
    <mergeCell ref="C48:K48"/>
    <mergeCell ref="L48:M48"/>
    <mergeCell ref="N48:O48"/>
    <mergeCell ref="P48:R48"/>
    <mergeCell ref="C45:K45"/>
    <mergeCell ref="L45:M45"/>
    <mergeCell ref="N45:O45"/>
    <mergeCell ref="P45:R45"/>
    <mergeCell ref="C46:K46"/>
    <mergeCell ref="L46:M46"/>
    <mergeCell ref="N46:O46"/>
    <mergeCell ref="P46:R46"/>
    <mergeCell ref="C43:K43"/>
    <mergeCell ref="L43:M43"/>
    <mergeCell ref="N43:O43"/>
    <mergeCell ref="P43:R43"/>
    <mergeCell ref="C44:K44"/>
    <mergeCell ref="L44:M44"/>
    <mergeCell ref="N44:O44"/>
    <mergeCell ref="P44:R44"/>
    <mergeCell ref="B40:R40"/>
    <mergeCell ref="C41:K42"/>
    <mergeCell ref="L41:R41"/>
    <mergeCell ref="L42:M42"/>
    <mergeCell ref="N42:O42"/>
    <mergeCell ref="P42:R42"/>
    <mergeCell ref="C38:K38"/>
    <mergeCell ref="L38:M38"/>
    <mergeCell ref="N38:O38"/>
    <mergeCell ref="P38:R38"/>
    <mergeCell ref="B39:I39"/>
    <mergeCell ref="L39:O39"/>
    <mergeCell ref="P39:R39"/>
    <mergeCell ref="C36:K36"/>
    <mergeCell ref="L36:M36"/>
    <mergeCell ref="N36:O36"/>
    <mergeCell ref="P36:R36"/>
    <mergeCell ref="C37:G37"/>
    <mergeCell ref="L37:M37"/>
    <mergeCell ref="N37:O37"/>
    <mergeCell ref="P37:R37"/>
    <mergeCell ref="N34:O34"/>
    <mergeCell ref="P34:R34"/>
    <mergeCell ref="C35:J35"/>
    <mergeCell ref="L35:M35"/>
    <mergeCell ref="N35:O35"/>
    <mergeCell ref="P35:R35"/>
    <mergeCell ref="C34:K34"/>
    <mergeCell ref="L34:M34"/>
    <mergeCell ref="C31:J31"/>
    <mergeCell ref="L31:M31"/>
    <mergeCell ref="N31:O31"/>
    <mergeCell ref="P31:R31"/>
    <mergeCell ref="L32:M32"/>
    <mergeCell ref="N32:O32"/>
    <mergeCell ref="P32:R32"/>
    <mergeCell ref="C32:K32"/>
    <mergeCell ref="C29:K29"/>
    <mergeCell ref="L29:M29"/>
    <mergeCell ref="N29:O29"/>
    <mergeCell ref="P29:R29"/>
    <mergeCell ref="C30:K30"/>
    <mergeCell ref="L30:M30"/>
    <mergeCell ref="N30:O30"/>
    <mergeCell ref="P30:R30"/>
    <mergeCell ref="C27:D27"/>
    <mergeCell ref="G27:I27"/>
    <mergeCell ref="J27:K27"/>
    <mergeCell ref="L27:N27"/>
    <mergeCell ref="O27:Q27"/>
    <mergeCell ref="B28:R28"/>
    <mergeCell ref="B12:R12"/>
    <mergeCell ref="B18:R18"/>
    <mergeCell ref="C25:D25"/>
    <mergeCell ref="C26:D26"/>
    <mergeCell ref="G26:I26"/>
    <mergeCell ref="J26:K26"/>
    <mergeCell ref="L26:O26"/>
    <mergeCell ref="P26:Q26"/>
    <mergeCell ref="B10:C10"/>
    <mergeCell ref="D10:I10"/>
    <mergeCell ref="J10:M10"/>
    <mergeCell ref="N10:R10"/>
    <mergeCell ref="B11:C11"/>
    <mergeCell ref="D11:I11"/>
    <mergeCell ref="J11:M11"/>
    <mergeCell ref="N11:R11"/>
    <mergeCell ref="B8:C8"/>
    <mergeCell ref="D8:I8"/>
    <mergeCell ref="J8:M8"/>
    <mergeCell ref="N8:R8"/>
    <mergeCell ref="B9:C9"/>
    <mergeCell ref="D9:I9"/>
    <mergeCell ref="J9:M9"/>
    <mergeCell ref="N9:R9"/>
    <mergeCell ref="B6:C6"/>
    <mergeCell ref="D6:I6"/>
    <mergeCell ref="J6:M6"/>
    <mergeCell ref="N6:R6"/>
    <mergeCell ref="D7:I7"/>
    <mergeCell ref="N7:R7"/>
    <mergeCell ref="B4:I4"/>
    <mergeCell ref="J4:R4"/>
    <mergeCell ref="B5:C5"/>
    <mergeCell ref="D5:I5"/>
    <mergeCell ref="J5:M5"/>
    <mergeCell ref="N5:R5"/>
    <mergeCell ref="C33:J33"/>
    <mergeCell ref="L33:M33"/>
    <mergeCell ref="N33:O33"/>
    <mergeCell ref="P33:R33"/>
    <mergeCell ref="B1:R1"/>
    <mergeCell ref="B2:C2"/>
    <mergeCell ref="D2:I2"/>
    <mergeCell ref="K2:L2"/>
    <mergeCell ref="N2:R2"/>
    <mergeCell ref="B3:R3"/>
  </mergeCells>
  <printOptions horizontalCentered="1" verticalCentered="1"/>
  <pageMargins left="0" right="0" top="0" bottom="0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simulation</vt:lpstr>
      <vt:lpstr>simulation!Zone_d_impression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maison</dc:creator>
  <cp:lastModifiedBy>Brigitte</cp:lastModifiedBy>
  <dcterms:created xsi:type="dcterms:W3CDTF">2012-06-28T05:56:41Z</dcterms:created>
  <dcterms:modified xsi:type="dcterms:W3CDTF">2013-11-18T09:29:01Z</dcterms:modified>
</cp:coreProperties>
</file>